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70826D2-8733-4E5C-83FF-7BE46D55723E}" xr6:coauthVersionLast="43" xr6:coauthVersionMax="43" xr10:uidLastSave="{00000000-0000-0000-0000-000000000000}"/>
  <bookViews>
    <workbookView xWindow="3225" yWindow="885" windowWidth="15375" windowHeight="7890" xr2:uid="{00000000-000D-0000-FFFF-FFFF00000000}"/>
  </bookViews>
  <sheets>
    <sheet name="3월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0" i="13" l="1"/>
  <c r="I111" i="13"/>
  <c r="I109" i="13" l="1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K45" i="13" s="1"/>
  <c r="C24" i="13" l="1"/>
  <c r="G24" i="13"/>
  <c r="M172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D172" i="13" l="1"/>
  <c r="L172" i="13" l="1"/>
  <c r="I172" i="13" l="1"/>
  <c r="C30" i="13" s="1"/>
  <c r="C31" i="13" s="1"/>
  <c r="C29" i="13"/>
  <c r="K172" i="13" l="1"/>
</calcChain>
</file>

<file path=xl/sharedStrings.xml><?xml version="1.0" encoding="utf-8"?>
<sst xmlns="http://schemas.openxmlformats.org/spreadsheetml/2006/main" count="178" uniqueCount="148">
  <si>
    <t>수입처</t>
    <phoneticPr fontId="1" type="noConversion"/>
  </si>
  <si>
    <t>수입액</t>
    <phoneticPr fontId="1" type="noConversion"/>
  </si>
  <si>
    <t>비고</t>
    <phoneticPr fontId="1" type="noConversion"/>
  </si>
  <si>
    <t>*총 수입 내역</t>
    <phoneticPr fontId="1" type="noConversion"/>
  </si>
  <si>
    <t>*총 지출 내역</t>
    <phoneticPr fontId="1" type="noConversion"/>
  </si>
  <si>
    <t>지출처</t>
    <phoneticPr fontId="1" type="noConversion"/>
  </si>
  <si>
    <t>지출액</t>
    <phoneticPr fontId="1" type="noConversion"/>
  </si>
  <si>
    <t>합계</t>
    <phoneticPr fontId="1" type="noConversion"/>
  </si>
  <si>
    <t>*총 수입 지출 잔액 비교</t>
    <phoneticPr fontId="1" type="noConversion"/>
  </si>
  <si>
    <t>구분</t>
    <phoneticPr fontId="1" type="noConversion"/>
  </si>
  <si>
    <t>금액</t>
    <phoneticPr fontId="1" type="noConversion"/>
  </si>
  <si>
    <t>총 수입액</t>
    <phoneticPr fontId="1" type="noConversion"/>
  </si>
  <si>
    <t>총 지출액</t>
    <phoneticPr fontId="1" type="noConversion"/>
  </si>
  <si>
    <t>잔액</t>
    <phoneticPr fontId="1" type="noConversion"/>
  </si>
  <si>
    <t>시행기간</t>
    <phoneticPr fontId="5" type="noConversion"/>
  </si>
  <si>
    <t>품목</t>
    <phoneticPr fontId="5" type="noConversion"/>
  </si>
  <si>
    <t>단가(원)</t>
    <phoneticPr fontId="5" type="noConversion"/>
  </si>
  <si>
    <t>수량</t>
    <phoneticPr fontId="5" type="noConversion"/>
  </si>
  <si>
    <t>합계(원)</t>
    <phoneticPr fontId="5" type="noConversion"/>
  </si>
  <si>
    <t>비고</t>
    <phoneticPr fontId="5" type="noConversion"/>
  </si>
  <si>
    <t>수입</t>
    <phoneticPr fontId="5" type="noConversion"/>
  </si>
  <si>
    <t>영수증
일련번호</t>
    <phoneticPr fontId="5" type="noConversion"/>
  </si>
  <si>
    <t>3월결산</t>
    <phoneticPr fontId="5" type="noConversion"/>
  </si>
  <si>
    <t>지난달이월금</t>
    <phoneticPr fontId="5" type="noConversion"/>
  </si>
  <si>
    <t>잔액</t>
    <phoneticPr fontId="5" type="noConversion"/>
  </si>
  <si>
    <t>세부사업(행사)</t>
    <phoneticPr fontId="5" type="noConversion"/>
  </si>
  <si>
    <t>대내사업(행사)</t>
    <phoneticPr fontId="1" type="noConversion"/>
  </si>
  <si>
    <t>대외사업(행사)</t>
    <phoneticPr fontId="1" type="noConversion"/>
  </si>
  <si>
    <t>수수료</t>
    <phoneticPr fontId="1" type="noConversion"/>
  </si>
  <si>
    <t>할인금액</t>
    <phoneticPr fontId="1" type="noConversion"/>
  </si>
  <si>
    <t>주요 항목</t>
    <phoneticPr fontId="5" type="noConversion"/>
  </si>
  <si>
    <t>활 동 내 역</t>
    <phoneticPr fontId="5" type="noConversion"/>
  </si>
  <si>
    <r>
      <rPr>
        <b/>
        <sz val="11"/>
        <color rgb="FFFF0000"/>
        <rFont val="맑은 고딕"/>
        <family val="3"/>
        <charset val="129"/>
        <scheme val="minor"/>
      </rPr>
      <t>1. 자치기구, 단과대학 경우는 대외사업인지 대내사업인지 기재하십시오.</t>
    </r>
    <r>
      <rPr>
        <b/>
        <sz val="11"/>
        <color theme="1"/>
        <rFont val="맑은 고딕"/>
        <family val="3"/>
        <charset val="129"/>
        <scheme val="minor"/>
      </rPr>
      <t xml:space="preserve">
2. 학과의 경우 세부사업에 전체적인 행사를 기입하십시오
3. 시행기간은 결재한 결재일을 기입하십시오.
4. 품목은 영수증이 있는 경우 동일하게 작성하십시오.
</t>
    </r>
    <r>
      <rPr>
        <b/>
        <sz val="11"/>
        <color rgb="FFFF0000"/>
        <rFont val="맑은 고딕"/>
        <family val="3"/>
        <charset val="129"/>
        <scheme val="minor"/>
      </rPr>
      <t>5. 단가는 할인되어있지 않는 가격으로 작성하십시오. (할인금액은 할인금액 부분에서 분리해서 입력)
6. 수수료는 수수료 부분에서 분리해서 작정하십시오. (이체수수료)</t>
    </r>
    <r>
      <rPr>
        <b/>
        <sz val="11"/>
        <color theme="1"/>
        <rFont val="맑은 고딕"/>
        <family val="3"/>
        <charset val="129"/>
        <scheme val="minor"/>
      </rPr>
      <t xml:space="preserve">
7. 잔액은 계좌의 잔액과 일치해야합니다.
8. 본 회계보고서와 회계장부(수기장부)와도 일치해야합니다.
9. 단과대학의 경우 작성 시 비고란에 학생회비 사용분인지 각 과 특별지원금(분담금) 사용분인지 기입하셔야합니다.</t>
    </r>
    <phoneticPr fontId="1" type="noConversion"/>
  </si>
  <si>
    <t>지출</t>
    <phoneticPr fontId="5" type="noConversion"/>
  </si>
  <si>
    <t>공대 지원금</t>
    <phoneticPr fontId="1" type="noConversion"/>
  </si>
  <si>
    <t>19.03.16</t>
    <phoneticPr fontId="1" type="noConversion"/>
  </si>
  <si>
    <t>공대지원금</t>
    <phoneticPr fontId="1" type="noConversion"/>
  </si>
  <si>
    <t>소주1짝</t>
    <phoneticPr fontId="1" type="noConversion"/>
  </si>
  <si>
    <t>맥주1짝</t>
    <phoneticPr fontId="1" type="noConversion"/>
  </si>
  <si>
    <t>19.03.20</t>
    <phoneticPr fontId="1" type="noConversion"/>
  </si>
  <si>
    <t>육개장사발면*24</t>
    <phoneticPr fontId="1" type="noConversion"/>
  </si>
  <si>
    <t>신라면컵*30</t>
    <phoneticPr fontId="1" type="noConversion"/>
  </si>
  <si>
    <t>육개장사발면(6입)</t>
    <phoneticPr fontId="1" type="noConversion"/>
  </si>
  <si>
    <t>신우친환경접시</t>
    <phoneticPr fontId="1" type="noConversion"/>
  </si>
  <si>
    <t>강원평창수2*6</t>
    <phoneticPr fontId="1" type="noConversion"/>
  </si>
  <si>
    <t>소프트화장시100%천연</t>
    <phoneticPr fontId="1" type="noConversion"/>
  </si>
  <si>
    <t>깨물티슈캡70*6</t>
    <phoneticPr fontId="1" type="noConversion"/>
  </si>
  <si>
    <t>대호나무젓가락(덕용)</t>
    <phoneticPr fontId="1" type="noConversion"/>
  </si>
  <si>
    <t>대호다용도용기</t>
    <phoneticPr fontId="1" type="noConversion"/>
  </si>
  <si>
    <t>토닉워터박스</t>
    <phoneticPr fontId="1" type="noConversion"/>
  </si>
  <si>
    <t>포카리스웨트1.5L*12</t>
    <phoneticPr fontId="1" type="noConversion"/>
  </si>
  <si>
    <t>칠성사이다1.25</t>
    <phoneticPr fontId="1" type="noConversion"/>
  </si>
  <si>
    <t>예거마이스터700m</t>
    <phoneticPr fontId="1" type="noConversion"/>
  </si>
  <si>
    <t>앱솔루트어피치700m</t>
    <phoneticPr fontId="1" type="noConversion"/>
  </si>
  <si>
    <t>핫식스(캔)</t>
    <phoneticPr fontId="1" type="noConversion"/>
  </si>
  <si>
    <t>코카콜라1.5L</t>
    <phoneticPr fontId="1" type="noConversion"/>
  </si>
  <si>
    <t>포스틱(지퍼/대)</t>
    <phoneticPr fontId="1" type="noConversion"/>
  </si>
  <si>
    <t>감자깡(지퍼/대)</t>
    <phoneticPr fontId="1" type="noConversion"/>
  </si>
  <si>
    <t>매운새우깡(400g)</t>
    <phoneticPr fontId="1" type="noConversion"/>
  </si>
  <si>
    <t>종합마카로니1.5kg</t>
    <phoneticPr fontId="1" type="noConversion"/>
  </si>
  <si>
    <t>더좋은종이컵</t>
    <phoneticPr fontId="1" type="noConversion"/>
  </si>
  <si>
    <t>김치사발면*24</t>
    <phoneticPr fontId="1" type="noConversion"/>
  </si>
  <si>
    <t>꿀꽈배기(지퍼/대)</t>
    <phoneticPr fontId="1" type="noConversion"/>
  </si>
  <si>
    <t>바나나킥(중)</t>
    <phoneticPr fontId="1" type="noConversion"/>
  </si>
  <si>
    <t>김제평야10kg</t>
    <phoneticPr fontId="1" type="noConversion"/>
  </si>
  <si>
    <t>명인와사비쌈무3kg</t>
    <phoneticPr fontId="1" type="noConversion"/>
  </si>
  <si>
    <t>새콤)대림선쌈무</t>
    <phoneticPr fontId="1" type="noConversion"/>
  </si>
  <si>
    <t>쌈장3kg</t>
    <phoneticPr fontId="1" type="noConversion"/>
  </si>
  <si>
    <t>깐마늘</t>
    <phoneticPr fontId="1" type="noConversion"/>
  </si>
  <si>
    <t>새우깡(400g)</t>
    <phoneticPr fontId="1" type="noConversion"/>
  </si>
  <si>
    <t>19.03.21</t>
    <phoneticPr fontId="1" type="noConversion"/>
  </si>
  <si>
    <t>CGV영화관람권</t>
    <phoneticPr fontId="1" type="noConversion"/>
  </si>
  <si>
    <t>우표값 이체</t>
    <phoneticPr fontId="1" type="noConversion"/>
  </si>
  <si>
    <t>19.03.22</t>
    <phoneticPr fontId="1" type="noConversion"/>
  </si>
  <si>
    <t>스타벅스 기프트 카드</t>
    <phoneticPr fontId="1" type="noConversion"/>
  </si>
  <si>
    <t>해피머니문화상품권5000</t>
    <phoneticPr fontId="1" type="noConversion"/>
  </si>
  <si>
    <t>해피머니문화상품권10.0</t>
    <phoneticPr fontId="1" type="noConversion"/>
  </si>
  <si>
    <t>Lotte Cinema_20K</t>
    <phoneticPr fontId="1" type="noConversion"/>
  </si>
  <si>
    <t>10000mAh네이</t>
    <phoneticPr fontId="1" type="noConversion"/>
  </si>
  <si>
    <t>엑스레이티드750m</t>
    <phoneticPr fontId="1" type="noConversion"/>
  </si>
  <si>
    <t>아그와(AGWA)(리큐르)</t>
    <phoneticPr fontId="1" type="noConversion"/>
  </si>
  <si>
    <t>카시오/계산기/공학용/FX-570ES PLUS/13.8*80*162mm/EA</t>
    <phoneticPr fontId="1" type="noConversion"/>
  </si>
  <si>
    <t>19.03.25</t>
    <phoneticPr fontId="1" type="noConversion"/>
  </si>
  <si>
    <t>거실용 공기청정기 피스넷 퓨어360/헤파필터 H13 기타</t>
    <phoneticPr fontId="1" type="noConversion"/>
  </si>
  <si>
    <t>보험비</t>
    <phoneticPr fontId="1" type="noConversion"/>
  </si>
  <si>
    <t>봉구스</t>
    <phoneticPr fontId="1" type="noConversion"/>
  </si>
  <si>
    <t>구급상자</t>
    <phoneticPr fontId="1" type="noConversion"/>
  </si>
  <si>
    <t>19.03.26</t>
    <phoneticPr fontId="1" type="noConversion"/>
  </si>
  <si>
    <t>19.03.27</t>
    <phoneticPr fontId="1" type="noConversion"/>
  </si>
  <si>
    <t>근조화환</t>
    <phoneticPr fontId="1" type="noConversion"/>
  </si>
  <si>
    <t>19.03.28</t>
    <phoneticPr fontId="1" type="noConversion"/>
  </si>
  <si>
    <t>19.03.29</t>
    <phoneticPr fontId="1" type="noConversion"/>
  </si>
  <si>
    <t>쓰레기봉투가정용100L100L*1</t>
    <phoneticPr fontId="1" type="noConversion"/>
  </si>
  <si>
    <t>유류지원</t>
    <phoneticPr fontId="1" type="noConversion"/>
  </si>
  <si>
    <t>부탄가스</t>
    <phoneticPr fontId="1" type="noConversion"/>
  </si>
  <si>
    <t>강사 고용 추가비</t>
    <phoneticPr fontId="1" type="noConversion"/>
  </si>
  <si>
    <t>포테이토 피자</t>
    <phoneticPr fontId="1" type="noConversion"/>
  </si>
  <si>
    <t>고구마 피자</t>
    <phoneticPr fontId="1" type="noConversion"/>
  </si>
  <si>
    <t>BBQ치킨피자해수욕장점</t>
    <phoneticPr fontId="1" type="noConversion"/>
  </si>
  <si>
    <t>19.03.30</t>
    <phoneticPr fontId="1" type="noConversion"/>
  </si>
  <si>
    <t>참이슬1800</t>
    <phoneticPr fontId="1" type="noConversion"/>
  </si>
  <si>
    <t>참이슬F360ML</t>
    <phoneticPr fontId="1" type="noConversion"/>
  </si>
  <si>
    <t>비닐쇼핑백판매</t>
    <phoneticPr fontId="1" type="noConversion"/>
  </si>
  <si>
    <t>포카리PET</t>
    <phoneticPr fontId="1" type="noConversion"/>
  </si>
  <si>
    <t>Y)맑은샘물2L</t>
    <phoneticPr fontId="1" type="noConversion"/>
  </si>
  <si>
    <t>19.04.01</t>
    <phoneticPr fontId="1" type="noConversion"/>
  </si>
  <si>
    <t>함박집</t>
    <phoneticPr fontId="1" type="noConversion"/>
  </si>
  <si>
    <t>19.04.03</t>
    <phoneticPr fontId="1" type="noConversion"/>
  </si>
  <si>
    <t>과잠바</t>
    <phoneticPr fontId="1" type="noConversion"/>
  </si>
  <si>
    <t>신입생 학회비 112명</t>
    <phoneticPr fontId="1" type="noConversion"/>
  </si>
  <si>
    <t>학회비 - 250,000</t>
    <phoneticPr fontId="1" type="noConversion"/>
  </si>
  <si>
    <t>신입생 유수진 학회비</t>
    <phoneticPr fontId="1" type="noConversion"/>
  </si>
  <si>
    <t>중복입금</t>
    <phoneticPr fontId="1" type="noConversion"/>
  </si>
  <si>
    <t>신입생 박우영 학회비</t>
    <phoneticPr fontId="1" type="noConversion"/>
  </si>
  <si>
    <t>과잠4만원 제외</t>
    <phoneticPr fontId="1" type="noConversion"/>
  </si>
  <si>
    <t>결산이자</t>
    <phoneticPr fontId="1" type="noConversion"/>
  </si>
  <si>
    <t>유류지원 반환</t>
    <phoneticPr fontId="1" type="noConversion"/>
  </si>
  <si>
    <t>신입생 학회비 총 113명.</t>
    <phoneticPr fontId="1" type="noConversion"/>
  </si>
  <si>
    <r>
      <t xml:space="preserve">2019학년도 3월 ( </t>
    </r>
    <r>
      <rPr>
        <sz val="22"/>
        <color theme="1"/>
        <rFont val="맑은 고딕"/>
        <family val="3"/>
        <charset val="129"/>
      </rPr>
      <t>전기공학과</t>
    </r>
    <r>
      <rPr>
        <sz val="22"/>
        <color theme="1"/>
        <rFont val="나눔고딕 ExtraBold"/>
        <family val="3"/>
        <charset val="129"/>
      </rPr>
      <t xml:space="preserve"> )학생회 회계 보고서</t>
    </r>
    <phoneticPr fontId="1" type="noConversion"/>
  </si>
  <si>
    <t>학회비 반환</t>
    <phoneticPr fontId="1" type="noConversion"/>
  </si>
  <si>
    <t>학회비 중복입금으로 인한 반환</t>
    <phoneticPr fontId="1" type="noConversion"/>
  </si>
  <si>
    <t>엠티 주류비</t>
    <phoneticPr fontId="1" type="noConversion"/>
  </si>
  <si>
    <t>19.03.19</t>
    <phoneticPr fontId="1" type="noConversion"/>
  </si>
  <si>
    <t>콜라</t>
    <phoneticPr fontId="1" type="noConversion"/>
  </si>
  <si>
    <t>19.03.14</t>
    <phoneticPr fontId="1" type="noConversion"/>
  </si>
  <si>
    <t>엠티 숙소비</t>
    <phoneticPr fontId="1" type="noConversion"/>
  </si>
  <si>
    <t>레크레이션 강사 고용</t>
    <phoneticPr fontId="1" type="noConversion"/>
  </si>
  <si>
    <t>엠티 레크레이션 강사</t>
    <phoneticPr fontId="1" type="noConversion"/>
  </si>
  <si>
    <t>엠티 물품 구매</t>
  </si>
  <si>
    <t>엠티 물품 구매</t>
    <phoneticPr fontId="1" type="noConversion"/>
  </si>
  <si>
    <t>엠티장기자랑상품</t>
    <phoneticPr fontId="1" type="noConversion"/>
  </si>
  <si>
    <t>신입생 가정통신문 발송</t>
    <phoneticPr fontId="1" type="noConversion"/>
  </si>
  <si>
    <t>전기공학과 구급상자</t>
    <phoneticPr fontId="1" type="noConversion"/>
  </si>
  <si>
    <t>전기공학과 학우 장례식</t>
    <phoneticPr fontId="1" type="noConversion"/>
  </si>
  <si>
    <t>엠티 버스비 계약</t>
    <phoneticPr fontId="1" type="noConversion"/>
  </si>
  <si>
    <t>버스비 3대</t>
    <phoneticPr fontId="1" type="noConversion"/>
  </si>
  <si>
    <t>엠티 선발대 차량 유류지원</t>
    <phoneticPr fontId="1" type="noConversion"/>
  </si>
  <si>
    <t>엠티 추가 식사 비용</t>
    <phoneticPr fontId="1" type="noConversion"/>
  </si>
  <si>
    <t>엠티 중식 비용</t>
    <phoneticPr fontId="1" type="noConversion"/>
  </si>
  <si>
    <t>엠티 석식 고기 비용</t>
    <phoneticPr fontId="1" type="noConversion"/>
  </si>
  <si>
    <t>전기공학과 과잠바</t>
    <phoneticPr fontId="1" type="noConversion"/>
  </si>
  <si>
    <t>전기공학과 엠티</t>
    <phoneticPr fontId="1" type="noConversion"/>
  </si>
  <si>
    <t>엠티 장기자랑 상품</t>
    <phoneticPr fontId="1" type="noConversion"/>
  </si>
  <si>
    <t>엠티 보험비</t>
    <phoneticPr fontId="1" type="noConversion"/>
  </si>
  <si>
    <t>엠티 식비</t>
    <phoneticPr fontId="1" type="noConversion"/>
  </si>
  <si>
    <t>돈생삼겹살1근</t>
    <phoneticPr fontId="1" type="noConversion"/>
  </si>
  <si>
    <t>돈목삼겹살1근</t>
    <phoneticPr fontId="1" type="noConversion"/>
  </si>
  <si>
    <t>엠티 출발전 중식 비용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</si>
</sst>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#,##0_ 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color rgb="FFFF0000"/>
      <name val="굴림체"/>
      <family val="3"/>
      <charset val="129"/>
    </font>
    <font>
      <sz val="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22"/>
      <color theme="1"/>
      <name val="나눔고딕 ExtraBold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quotePrefix="1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4" xfId="1" quotePrefix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49" fontId="0" fillId="0" borderId="0" xfId="0" applyNumberFormat="1">
      <alignment vertical="center"/>
    </xf>
    <xf numFmtId="49" fontId="6" fillId="0" borderId="0" xfId="1" quotePrefix="1" applyNumberFormat="1" applyFont="1" applyBorder="1" applyAlignment="1">
      <alignment vertical="center"/>
    </xf>
    <xf numFmtId="49" fontId="6" fillId="0" borderId="0" xfId="1" quotePrefix="1" applyNumberFormat="1" applyFont="1" applyBorder="1" applyAlignment="1">
      <alignment horizontal="center" vertical="center" wrapText="1"/>
    </xf>
    <xf numFmtId="49" fontId="6" fillId="0" borderId="0" xfId="1" quotePrefix="1" applyNumberFormat="1" applyFont="1" applyBorder="1" applyAlignment="1">
      <alignment horizontal="center" vertical="center"/>
    </xf>
    <xf numFmtId="49" fontId="6" fillId="0" borderId="0" xfId="1" quotePrefix="1" applyNumberFormat="1" applyFont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49" fontId="9" fillId="0" borderId="0" xfId="0" applyNumberFormat="1" applyFont="1">
      <alignment vertical="center"/>
    </xf>
    <xf numFmtId="41" fontId="6" fillId="0" borderId="4" xfId="1" quotePrefix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6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 wrapText="1"/>
    </xf>
    <xf numFmtId="41" fontId="6" fillId="0" borderId="4" xfId="1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41" fontId="0" fillId="0" borderId="4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6" fontId="9" fillId="2" borderId="1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41" fontId="0" fillId="0" borderId="0" xfId="0" applyNumberFormat="1">
      <alignment vertical="center"/>
    </xf>
    <xf numFmtId="176" fontId="2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176" fontId="0" fillId="0" borderId="4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vertical="center" wrapText="1"/>
    </xf>
    <xf numFmtId="41" fontId="0" fillId="0" borderId="4" xfId="0" applyNumberFormat="1" applyBorder="1" applyAlignment="1">
      <alignment vertical="center"/>
    </xf>
    <xf numFmtId="176" fontId="13" fillId="0" borderId="7" xfId="0" applyNumberFormat="1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41" fontId="6" fillId="0" borderId="30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/>
    </xf>
    <xf numFmtId="176" fontId="4" fillId="2" borderId="30" xfId="0" applyNumberFormat="1" applyFont="1" applyFill="1" applyBorder="1" applyAlignment="1">
      <alignment horizontal="center" vertical="center"/>
    </xf>
    <xf numFmtId="3" fontId="6" fillId="0" borderId="30" xfId="0" applyNumberFormat="1" applyFont="1" applyBorder="1" applyAlignment="1">
      <alignment horizontal="right" vertical="center"/>
    </xf>
    <xf numFmtId="49" fontId="4" fillId="2" borderId="30" xfId="0" applyNumberFormat="1" applyFont="1" applyFill="1" applyBorder="1" applyAlignment="1">
      <alignment horizontal="center" vertical="center"/>
    </xf>
    <xf numFmtId="41" fontId="9" fillId="2" borderId="30" xfId="0" applyNumberFormat="1" applyFont="1" applyFill="1" applyBorder="1" applyAlignment="1">
      <alignment horizontal="center" vertical="center"/>
    </xf>
    <xf numFmtId="41" fontId="9" fillId="2" borderId="3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6" fillId="0" borderId="5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 wrapText="1"/>
    </xf>
    <xf numFmtId="41" fontId="0" fillId="0" borderId="5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1" fontId="6" fillId="0" borderId="14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vertical="center" wrapText="1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 applyProtection="1">
      <alignment horizontal="center" vertical="top"/>
      <protection locked="0" hidden="1"/>
    </xf>
    <xf numFmtId="0" fontId="4" fillId="2" borderId="26" xfId="0" applyFont="1" applyFill="1" applyBorder="1" applyAlignment="1" applyProtection="1">
      <alignment horizontal="center" vertical="top"/>
      <protection locked="0" hidden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 hidden="1"/>
    </xf>
    <xf numFmtId="0" fontId="4" fillId="2" borderId="9" xfId="0" applyFont="1" applyFill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/>
      <protection locked="0"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1" fontId="6" fillId="0" borderId="10" xfId="1" applyNumberFormat="1" applyFont="1" applyBorder="1" applyAlignment="1">
      <alignment horizontal="center" vertical="center"/>
    </xf>
    <xf numFmtId="41" fontId="6" fillId="0" borderId="33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7</xdr:row>
      <xdr:rowOff>152400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05850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6</xdr:row>
      <xdr:rowOff>152400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705850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8</xdr:row>
      <xdr:rowOff>152400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70585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95"/>
  <sheetViews>
    <sheetView tabSelected="1" topLeftCell="D91" zoomScale="85" zoomScaleNormal="85" workbookViewId="0">
      <selection activeCell="D111" sqref="D111"/>
    </sheetView>
  </sheetViews>
  <sheetFormatPr defaultRowHeight="16.5"/>
  <cols>
    <col min="1" max="1" width="7.625" customWidth="1"/>
    <col min="2" max="2" width="25" bestFit="1" customWidth="1"/>
    <col min="3" max="3" width="19.625" customWidth="1"/>
    <col min="4" max="4" width="24.5" style="4" customWidth="1"/>
    <col min="5" max="5" width="14.5" style="4" customWidth="1"/>
    <col min="6" max="6" width="25" customWidth="1"/>
    <col min="7" max="8" width="13.625" style="17" customWidth="1"/>
    <col min="9" max="9" width="12.375" style="36" customWidth="1"/>
    <col min="10" max="10" width="10.75" style="27" bestFit="1" customWidth="1"/>
    <col min="11" max="11" width="13.5" customWidth="1"/>
  </cols>
  <sheetData>
    <row r="1" spans="2:11" ht="30" customHeight="1">
      <c r="B1" s="119" t="s">
        <v>118</v>
      </c>
      <c r="C1" s="119"/>
      <c r="D1" s="119"/>
      <c r="E1" s="119"/>
      <c r="F1" s="119"/>
      <c r="G1" s="119"/>
      <c r="H1" s="119"/>
    </row>
    <row r="2" spans="2:11" ht="17.25" thickBot="1">
      <c r="B2" t="s">
        <v>3</v>
      </c>
      <c r="E2" s="33"/>
      <c r="F2" s="1" t="s">
        <v>4</v>
      </c>
      <c r="G2" s="18"/>
    </row>
    <row r="3" spans="2:11">
      <c r="B3" s="53" t="s">
        <v>0</v>
      </c>
      <c r="C3" s="54" t="s">
        <v>1</v>
      </c>
      <c r="D3" s="55" t="s">
        <v>2</v>
      </c>
      <c r="E3" s="33"/>
      <c r="F3" s="53" t="s">
        <v>5</v>
      </c>
      <c r="G3" s="48" t="s">
        <v>6</v>
      </c>
      <c r="H3" s="49" t="s">
        <v>2</v>
      </c>
    </row>
    <row r="4" spans="2:11">
      <c r="B4" s="13" t="s">
        <v>109</v>
      </c>
      <c r="C4" s="20">
        <v>28000000</v>
      </c>
      <c r="D4" s="14" t="s">
        <v>110</v>
      </c>
      <c r="E4" s="33"/>
      <c r="F4" s="2" t="s">
        <v>34</v>
      </c>
      <c r="G4" s="12">
        <v>3600000</v>
      </c>
      <c r="H4" s="15"/>
    </row>
    <row r="5" spans="2:11">
      <c r="B5" s="13" t="s">
        <v>111</v>
      </c>
      <c r="C5" s="20">
        <v>250000</v>
      </c>
      <c r="D5" s="15" t="s">
        <v>112</v>
      </c>
      <c r="E5" s="33"/>
      <c r="F5" s="2" t="s">
        <v>126</v>
      </c>
      <c r="G5" s="63">
        <v>452900</v>
      </c>
      <c r="H5" s="15"/>
    </row>
    <row r="6" spans="2:11">
      <c r="B6" s="13" t="s">
        <v>113</v>
      </c>
      <c r="C6" s="20">
        <v>210000</v>
      </c>
      <c r="D6" s="15" t="s">
        <v>114</v>
      </c>
      <c r="E6" s="33"/>
      <c r="F6" s="2" t="s">
        <v>119</v>
      </c>
      <c r="G6" s="22">
        <v>251900</v>
      </c>
      <c r="H6" s="15"/>
    </row>
    <row r="7" spans="2:11">
      <c r="B7" s="13" t="s">
        <v>115</v>
      </c>
      <c r="C7" s="21">
        <v>386</v>
      </c>
      <c r="D7" s="15"/>
      <c r="E7" s="33"/>
      <c r="F7" s="2" t="s">
        <v>121</v>
      </c>
      <c r="G7" s="65">
        <v>312630</v>
      </c>
      <c r="H7" s="15"/>
    </row>
    <row r="8" spans="2:11">
      <c r="B8" s="13" t="s">
        <v>116</v>
      </c>
      <c r="C8" s="21">
        <v>70000</v>
      </c>
      <c r="D8" s="15"/>
      <c r="E8" s="33"/>
      <c r="F8" s="13" t="s">
        <v>129</v>
      </c>
      <c r="G8" s="65">
        <v>1030000</v>
      </c>
      <c r="H8" s="15"/>
      <c r="K8" s="60"/>
    </row>
    <row r="9" spans="2:11">
      <c r="B9" s="13"/>
      <c r="C9" s="21"/>
      <c r="D9" s="15"/>
      <c r="E9" s="33"/>
      <c r="F9" s="2" t="s">
        <v>142</v>
      </c>
      <c r="G9" s="65">
        <v>659900</v>
      </c>
      <c r="H9" s="15"/>
      <c r="J9" s="34"/>
    </row>
    <row r="10" spans="2:11">
      <c r="B10" s="72"/>
      <c r="C10" s="21"/>
      <c r="D10" s="16"/>
      <c r="E10" s="33"/>
      <c r="F10" s="13" t="s">
        <v>131</v>
      </c>
      <c r="G10" s="65">
        <v>331100</v>
      </c>
      <c r="H10" s="15"/>
    </row>
    <row r="11" spans="2:11">
      <c r="B11" s="72"/>
      <c r="C11" s="21"/>
      <c r="D11" s="16"/>
      <c r="E11" s="33"/>
      <c r="F11" s="13" t="s">
        <v>143</v>
      </c>
      <c r="G11" s="65">
        <v>121230</v>
      </c>
      <c r="H11" s="15"/>
    </row>
    <row r="12" spans="2:11">
      <c r="B12" s="72"/>
      <c r="C12" s="21"/>
      <c r="D12" s="16"/>
      <c r="E12" s="33"/>
      <c r="F12" s="13" t="s">
        <v>144</v>
      </c>
      <c r="G12" s="65">
        <v>2169000</v>
      </c>
      <c r="H12" s="15"/>
    </row>
    <row r="13" spans="2:11">
      <c r="B13" s="72"/>
      <c r="C13" s="21"/>
      <c r="D13" s="16"/>
      <c r="E13" s="33"/>
      <c r="F13" s="13" t="s">
        <v>132</v>
      </c>
      <c r="G13" s="65">
        <v>40000</v>
      </c>
      <c r="H13" s="15"/>
    </row>
    <row r="14" spans="2:11">
      <c r="B14" s="72"/>
      <c r="C14" s="21"/>
      <c r="D14" s="16"/>
      <c r="E14" s="33"/>
      <c r="F14" s="13" t="s">
        <v>133</v>
      </c>
      <c r="G14" s="65">
        <v>79500</v>
      </c>
      <c r="H14" s="15"/>
    </row>
    <row r="15" spans="2:11">
      <c r="B15" s="72"/>
      <c r="C15" s="21"/>
      <c r="D15" s="16"/>
      <c r="E15" s="33"/>
      <c r="F15" s="13" t="s">
        <v>134</v>
      </c>
      <c r="G15" s="65">
        <v>1201000</v>
      </c>
      <c r="H15" s="15"/>
    </row>
    <row r="16" spans="2:11">
      <c r="B16" s="72"/>
      <c r="C16" s="21"/>
      <c r="D16" s="16"/>
      <c r="E16" s="33"/>
      <c r="F16" s="13" t="s">
        <v>136</v>
      </c>
      <c r="G16" s="65">
        <v>132000</v>
      </c>
      <c r="H16" s="15"/>
    </row>
    <row r="17" spans="2:13">
      <c r="B17" s="72"/>
      <c r="C17" s="21"/>
      <c r="D17" s="16"/>
      <c r="E17" s="33"/>
      <c r="F17" s="13" t="s">
        <v>125</v>
      </c>
      <c r="G17" s="65">
        <v>2396000</v>
      </c>
      <c r="H17" s="15"/>
    </row>
    <row r="18" spans="2:13">
      <c r="B18" s="72"/>
      <c r="C18" s="21"/>
      <c r="D18" s="16"/>
      <c r="E18" s="33"/>
      <c r="F18" s="13" t="s">
        <v>140</v>
      </c>
      <c r="G18" s="65">
        <v>5301900</v>
      </c>
      <c r="H18" s="15"/>
    </row>
    <row r="19" spans="2:13">
      <c r="B19" s="72"/>
      <c r="C19" s="21"/>
      <c r="D19" s="16"/>
      <c r="E19" s="33"/>
      <c r="F19" s="13"/>
      <c r="G19" s="65"/>
      <c r="H19" s="15"/>
    </row>
    <row r="20" spans="2:13">
      <c r="B20" s="13"/>
      <c r="C20" s="21"/>
      <c r="D20" s="15"/>
      <c r="E20" s="33"/>
      <c r="F20" s="13"/>
      <c r="G20" s="66"/>
      <c r="H20" s="15"/>
    </row>
    <row r="21" spans="2:13">
      <c r="B21" s="13"/>
      <c r="C21" s="21"/>
      <c r="D21" s="15"/>
      <c r="E21" s="33"/>
      <c r="F21" s="2"/>
      <c r="G21" s="22"/>
      <c r="H21" s="15"/>
    </row>
    <row r="22" spans="2:13">
      <c r="B22" s="13"/>
      <c r="C22" s="22"/>
      <c r="D22" s="15"/>
      <c r="E22" s="33"/>
      <c r="F22" s="3"/>
      <c r="G22" s="25"/>
      <c r="H22" s="19"/>
    </row>
    <row r="23" spans="2:13" ht="17.25" thickBot="1">
      <c r="B23" s="73" t="s">
        <v>117</v>
      </c>
      <c r="C23" s="25"/>
      <c r="D23" s="19">
        <v>28250000</v>
      </c>
      <c r="E23" s="33"/>
      <c r="F23" s="64"/>
      <c r="G23" s="23"/>
      <c r="H23" s="67"/>
    </row>
    <row r="24" spans="2:13" ht="17.25" thickBot="1">
      <c r="B24" s="56" t="s">
        <v>7</v>
      </c>
      <c r="C24" s="23">
        <f>SUM(C4:C23)</f>
        <v>28530386</v>
      </c>
      <c r="D24" s="59"/>
      <c r="F24" s="57" t="s">
        <v>7</v>
      </c>
      <c r="G24" s="26">
        <f>SUM(G4:G23)</f>
        <v>18079060</v>
      </c>
      <c r="H24" s="58"/>
    </row>
    <row r="25" spans="2:13" ht="17.25" thickBot="1">
      <c r="B25" s="24"/>
      <c r="C25" s="24"/>
      <c r="D25" s="39"/>
      <c r="H25" s="18"/>
    </row>
    <row r="26" spans="2:13">
      <c r="B26" s="24"/>
      <c r="C26" s="24"/>
      <c r="D26" s="40"/>
      <c r="E26" s="33"/>
      <c r="F26" s="120" t="s">
        <v>32</v>
      </c>
      <c r="G26" s="121"/>
      <c r="H26" s="121"/>
      <c r="I26" s="121"/>
      <c r="J26" s="121"/>
      <c r="K26" s="121"/>
      <c r="L26" s="121"/>
      <c r="M26" s="122"/>
    </row>
    <row r="27" spans="2:13" ht="17.25" customHeight="1" thickBot="1">
      <c r="B27" s="24" t="s">
        <v>8</v>
      </c>
      <c r="C27" s="24"/>
      <c r="D27" s="40"/>
      <c r="E27" s="33"/>
      <c r="F27" s="123"/>
      <c r="G27" s="124"/>
      <c r="H27" s="124"/>
      <c r="I27" s="124"/>
      <c r="J27" s="124"/>
      <c r="K27" s="124"/>
      <c r="L27" s="124"/>
      <c r="M27" s="125"/>
    </row>
    <row r="28" spans="2:13">
      <c r="B28" s="47" t="s">
        <v>9</v>
      </c>
      <c r="C28" s="48" t="s">
        <v>10</v>
      </c>
      <c r="D28" s="49" t="s">
        <v>2</v>
      </c>
      <c r="E28" s="33"/>
      <c r="F28" s="123"/>
      <c r="G28" s="124"/>
      <c r="H28" s="124"/>
      <c r="I28" s="124"/>
      <c r="J28" s="124"/>
      <c r="K28" s="124"/>
      <c r="L28" s="124"/>
      <c r="M28" s="125"/>
    </row>
    <row r="29" spans="2:13">
      <c r="B29" s="50" t="s">
        <v>11</v>
      </c>
      <c r="C29" s="22">
        <f>C24</f>
        <v>28530386</v>
      </c>
      <c r="D29" s="15"/>
      <c r="E29" s="33"/>
      <c r="F29" s="123"/>
      <c r="G29" s="124"/>
      <c r="H29" s="124"/>
      <c r="I29" s="124"/>
      <c r="J29" s="124"/>
      <c r="K29" s="124"/>
      <c r="L29" s="124"/>
      <c r="M29" s="125"/>
    </row>
    <row r="30" spans="2:13" ht="17.25" thickBot="1">
      <c r="B30" s="51" t="s">
        <v>12</v>
      </c>
      <c r="C30" s="25">
        <f>I172</f>
        <v>18079060</v>
      </c>
      <c r="D30" s="19"/>
      <c r="F30" s="123"/>
      <c r="G30" s="124"/>
      <c r="H30" s="124"/>
      <c r="I30" s="124"/>
      <c r="J30" s="124"/>
      <c r="K30" s="124"/>
      <c r="L30" s="124"/>
      <c r="M30" s="125"/>
    </row>
    <row r="31" spans="2:13" ht="17.25" thickBot="1">
      <c r="B31" s="52" t="s">
        <v>13</v>
      </c>
      <c r="C31" s="26">
        <f>C24-C30</f>
        <v>10451326</v>
      </c>
      <c r="D31" s="58"/>
      <c r="F31" s="123"/>
      <c r="G31" s="124"/>
      <c r="H31" s="124"/>
      <c r="I31" s="124"/>
      <c r="J31" s="124"/>
      <c r="K31" s="124"/>
      <c r="L31" s="124"/>
      <c r="M31" s="125"/>
    </row>
    <row r="32" spans="2:13">
      <c r="C32" s="1"/>
      <c r="D32" s="33"/>
      <c r="F32" s="123"/>
      <c r="G32" s="124"/>
      <c r="H32" s="124"/>
      <c r="I32" s="124"/>
      <c r="J32" s="124"/>
      <c r="K32" s="124"/>
      <c r="L32" s="124"/>
      <c r="M32" s="125"/>
    </row>
    <row r="33" spans="2:13" ht="32.25" thickBot="1">
      <c r="C33" s="1"/>
      <c r="D33" s="61"/>
      <c r="F33" s="126"/>
      <c r="G33" s="127"/>
      <c r="H33" s="127"/>
      <c r="I33" s="127"/>
      <c r="J33" s="127"/>
      <c r="K33" s="127"/>
      <c r="L33" s="127"/>
      <c r="M33" s="128"/>
    </row>
    <row r="34" spans="2:13" ht="17.25" thickBot="1">
      <c r="F34" s="4"/>
    </row>
    <row r="35" spans="2:13">
      <c r="B35" s="129" t="s">
        <v>30</v>
      </c>
      <c r="C35" s="130"/>
      <c r="D35" s="131" t="s">
        <v>25</v>
      </c>
      <c r="E35" s="131" t="s">
        <v>14</v>
      </c>
      <c r="F35" s="134" t="s">
        <v>31</v>
      </c>
      <c r="G35" s="135"/>
      <c r="H35" s="135"/>
      <c r="I35" s="135"/>
      <c r="J35" s="135"/>
      <c r="K35" s="135"/>
      <c r="L35" s="135"/>
      <c r="M35" s="136"/>
    </row>
    <row r="36" spans="2:13">
      <c r="B36" s="137" t="s">
        <v>27</v>
      </c>
      <c r="C36" s="139" t="s">
        <v>26</v>
      </c>
      <c r="D36" s="132"/>
      <c r="E36" s="132"/>
      <c r="F36" s="132" t="s">
        <v>15</v>
      </c>
      <c r="G36" s="141" t="s">
        <v>16</v>
      </c>
      <c r="H36" s="141" t="s">
        <v>17</v>
      </c>
      <c r="I36" s="133" t="s">
        <v>18</v>
      </c>
      <c r="J36" s="144" t="s">
        <v>21</v>
      </c>
      <c r="K36" s="132" t="s">
        <v>19</v>
      </c>
      <c r="L36" s="146" t="s">
        <v>28</v>
      </c>
      <c r="M36" s="117" t="s">
        <v>29</v>
      </c>
    </row>
    <row r="37" spans="2:13" ht="17.25" thickBot="1">
      <c r="B37" s="138"/>
      <c r="C37" s="140"/>
      <c r="D37" s="133"/>
      <c r="E37" s="133"/>
      <c r="F37" s="133"/>
      <c r="G37" s="142"/>
      <c r="H37" s="142"/>
      <c r="I37" s="143"/>
      <c r="J37" s="145"/>
      <c r="K37" s="133"/>
      <c r="L37" s="147"/>
      <c r="M37" s="118"/>
    </row>
    <row r="38" spans="2:13">
      <c r="B38" s="86"/>
      <c r="C38" s="87"/>
      <c r="D38" s="87" t="s">
        <v>34</v>
      </c>
      <c r="E38" s="110" t="s">
        <v>124</v>
      </c>
      <c r="F38" s="87" t="s">
        <v>36</v>
      </c>
      <c r="G38" s="88">
        <v>3600000</v>
      </c>
      <c r="H38" s="89">
        <v>1</v>
      </c>
      <c r="I38" s="88">
        <v>3600000</v>
      </c>
      <c r="J38" s="90"/>
      <c r="K38" s="87"/>
      <c r="L38" s="91"/>
      <c r="M38" s="92"/>
    </row>
    <row r="39" spans="2:13">
      <c r="B39" s="10" t="s">
        <v>141</v>
      </c>
      <c r="C39" s="11"/>
      <c r="D39" s="111" t="s">
        <v>126</v>
      </c>
      <c r="E39" s="115" t="s">
        <v>35</v>
      </c>
      <c r="F39" s="101" t="s">
        <v>127</v>
      </c>
      <c r="G39" s="102">
        <v>300000</v>
      </c>
      <c r="H39" s="101">
        <v>1</v>
      </c>
      <c r="I39" s="102">
        <v>300000</v>
      </c>
      <c r="J39" s="69"/>
      <c r="K39" s="35"/>
      <c r="L39" s="45">
        <v>1900</v>
      </c>
      <c r="M39" s="46"/>
    </row>
    <row r="40" spans="2:13">
      <c r="B40" s="10"/>
      <c r="C40" s="11"/>
      <c r="D40" s="101" t="s">
        <v>119</v>
      </c>
      <c r="E40" s="116"/>
      <c r="F40" s="101" t="s">
        <v>120</v>
      </c>
      <c r="G40" s="103">
        <v>250000</v>
      </c>
      <c r="H40" s="101">
        <v>1</v>
      </c>
      <c r="I40" s="103">
        <v>250000</v>
      </c>
      <c r="J40" s="104"/>
      <c r="K40" s="35"/>
      <c r="L40" s="45">
        <v>1900</v>
      </c>
      <c r="M40" s="46"/>
    </row>
    <row r="41" spans="2:13">
      <c r="B41" s="157" t="s">
        <v>141</v>
      </c>
      <c r="C41" s="11"/>
      <c r="D41" s="149" t="s">
        <v>121</v>
      </c>
      <c r="E41" s="151" t="s">
        <v>122</v>
      </c>
      <c r="F41" s="68" t="s">
        <v>37</v>
      </c>
      <c r="G41" s="42">
        <v>23814</v>
      </c>
      <c r="H41" s="44">
        <v>9</v>
      </c>
      <c r="I41" s="155">
        <v>311630</v>
      </c>
      <c r="J41" s="104"/>
      <c r="K41" s="35"/>
      <c r="L41" s="113">
        <v>1000</v>
      </c>
      <c r="M41" s="46"/>
    </row>
    <row r="42" spans="2:13" ht="16.5" customHeight="1">
      <c r="B42" s="158"/>
      <c r="C42" s="11"/>
      <c r="D42" s="150"/>
      <c r="E42" s="116"/>
      <c r="F42" s="68" t="s">
        <v>38</v>
      </c>
      <c r="G42" s="42">
        <v>24324</v>
      </c>
      <c r="H42" s="44">
        <v>4</v>
      </c>
      <c r="I42" s="156"/>
      <c r="J42" s="69"/>
      <c r="K42" s="11"/>
      <c r="L42" s="114"/>
      <c r="M42" s="46"/>
    </row>
    <row r="43" spans="2:13">
      <c r="B43" s="158"/>
      <c r="C43" s="11"/>
      <c r="D43" s="149" t="s">
        <v>129</v>
      </c>
      <c r="E43" s="151" t="s">
        <v>39</v>
      </c>
      <c r="F43" s="68" t="s">
        <v>40</v>
      </c>
      <c r="G43" s="42">
        <v>16980</v>
      </c>
      <c r="H43" s="44">
        <v>3</v>
      </c>
      <c r="I43" s="43">
        <f t="shared" ref="I43:I106" si="0">G43*H43</f>
        <v>50940</v>
      </c>
      <c r="J43" s="69"/>
      <c r="K43" s="11"/>
      <c r="L43" s="45"/>
      <c r="M43" s="46"/>
    </row>
    <row r="44" spans="2:13">
      <c r="B44" s="158"/>
      <c r="C44" s="11"/>
      <c r="D44" s="148"/>
      <c r="E44" s="115"/>
      <c r="F44" s="68" t="s">
        <v>41</v>
      </c>
      <c r="G44" s="42">
        <v>23400</v>
      </c>
      <c r="H44" s="44">
        <v>5</v>
      </c>
      <c r="I44" s="43">
        <f t="shared" si="0"/>
        <v>117000</v>
      </c>
      <c r="J44" s="69"/>
      <c r="K44" s="11"/>
      <c r="L44" s="45"/>
      <c r="M44" s="46"/>
    </row>
    <row r="45" spans="2:13">
      <c r="B45" s="158"/>
      <c r="C45" s="11"/>
      <c r="D45" s="148"/>
      <c r="E45" s="115"/>
      <c r="F45" s="68" t="s">
        <v>42</v>
      </c>
      <c r="G45" s="42">
        <v>4350</v>
      </c>
      <c r="H45" s="44">
        <v>5</v>
      </c>
      <c r="I45" s="43">
        <f t="shared" si="0"/>
        <v>21750</v>
      </c>
      <c r="J45" s="69"/>
      <c r="K45" s="112">
        <f>SUM(I43:I74)</f>
        <v>926100</v>
      </c>
      <c r="L45" s="45"/>
      <c r="M45" s="46"/>
    </row>
    <row r="46" spans="2:13">
      <c r="B46" s="158"/>
      <c r="C46" s="11"/>
      <c r="D46" s="148"/>
      <c r="E46" s="115"/>
      <c r="F46" s="68" t="s">
        <v>43</v>
      </c>
      <c r="G46" s="42">
        <v>1200</v>
      </c>
      <c r="H46" s="44">
        <v>100</v>
      </c>
      <c r="I46" s="43">
        <f t="shared" si="0"/>
        <v>120000</v>
      </c>
      <c r="J46" s="69"/>
      <c r="K46" s="11"/>
      <c r="L46" s="45"/>
      <c r="M46" s="46"/>
    </row>
    <row r="47" spans="2:13">
      <c r="B47" s="158"/>
      <c r="C47" s="11"/>
      <c r="D47" s="148"/>
      <c r="E47" s="115"/>
      <c r="F47" s="68" t="s">
        <v>44</v>
      </c>
      <c r="G47" s="42">
        <v>2980</v>
      </c>
      <c r="H47" s="44">
        <v>4</v>
      </c>
      <c r="I47" s="43">
        <f t="shared" si="0"/>
        <v>11920</v>
      </c>
      <c r="J47" s="69"/>
      <c r="K47" s="11"/>
      <c r="L47" s="45"/>
      <c r="M47" s="46"/>
    </row>
    <row r="48" spans="2:13">
      <c r="B48" s="158"/>
      <c r="C48" s="11"/>
      <c r="D48" s="148"/>
      <c r="E48" s="115"/>
      <c r="F48" s="68" t="s">
        <v>45</v>
      </c>
      <c r="G48" s="42">
        <v>6800</v>
      </c>
      <c r="H48" s="44">
        <v>1</v>
      </c>
      <c r="I48" s="43">
        <f t="shared" si="0"/>
        <v>6800</v>
      </c>
      <c r="J48" s="69"/>
      <c r="K48" s="11"/>
      <c r="L48" s="45"/>
      <c r="M48" s="46"/>
    </row>
    <row r="49" spans="2:13">
      <c r="B49" s="158"/>
      <c r="C49" s="11"/>
      <c r="D49" s="148"/>
      <c r="E49" s="115"/>
      <c r="F49" s="68" t="s">
        <v>46</v>
      </c>
      <c r="G49" s="42">
        <v>11950</v>
      </c>
      <c r="H49" s="44">
        <v>1</v>
      </c>
      <c r="I49" s="43">
        <f t="shared" si="0"/>
        <v>11950</v>
      </c>
      <c r="J49" s="69"/>
      <c r="K49" s="11"/>
      <c r="L49" s="45"/>
      <c r="M49" s="46"/>
    </row>
    <row r="50" spans="2:13">
      <c r="B50" s="158"/>
      <c r="C50" s="11"/>
      <c r="D50" s="148"/>
      <c r="E50" s="115"/>
      <c r="F50" s="68" t="s">
        <v>47</v>
      </c>
      <c r="G50" s="42">
        <v>8350</v>
      </c>
      <c r="H50" s="44">
        <v>2</v>
      </c>
      <c r="I50" s="43">
        <f t="shared" si="0"/>
        <v>16700</v>
      </c>
      <c r="J50" s="69"/>
      <c r="K50" s="11"/>
      <c r="L50" s="45"/>
      <c r="M50" s="46"/>
    </row>
    <row r="51" spans="2:13">
      <c r="B51" s="158"/>
      <c r="C51" s="11"/>
      <c r="D51" s="148"/>
      <c r="E51" s="115"/>
      <c r="F51" s="68" t="s">
        <v>48</v>
      </c>
      <c r="G51" s="42">
        <v>4200</v>
      </c>
      <c r="H51" s="44">
        <v>4</v>
      </c>
      <c r="I51" s="43">
        <f t="shared" si="0"/>
        <v>16800</v>
      </c>
      <c r="J51" s="69"/>
      <c r="K51" s="11"/>
      <c r="L51" s="45"/>
      <c r="M51" s="46"/>
    </row>
    <row r="52" spans="2:13">
      <c r="B52" s="158"/>
      <c r="C52" s="11"/>
      <c r="D52" s="148"/>
      <c r="E52" s="115"/>
      <c r="F52" s="68" t="s">
        <v>49</v>
      </c>
      <c r="G52" s="42">
        <v>17900</v>
      </c>
      <c r="H52" s="44">
        <v>1</v>
      </c>
      <c r="I52" s="43">
        <f t="shared" si="0"/>
        <v>17900</v>
      </c>
      <c r="J52" s="69"/>
      <c r="K52" s="11"/>
      <c r="L52" s="45"/>
      <c r="M52" s="46"/>
    </row>
    <row r="53" spans="2:13">
      <c r="B53" s="158"/>
      <c r="C53" s="11"/>
      <c r="D53" s="148"/>
      <c r="E53" s="115"/>
      <c r="F53" s="68" t="s">
        <v>50</v>
      </c>
      <c r="G53" s="42">
        <v>25000</v>
      </c>
      <c r="H53" s="44">
        <v>1</v>
      </c>
      <c r="I53" s="43">
        <f t="shared" si="0"/>
        <v>25000</v>
      </c>
      <c r="J53" s="69"/>
      <c r="K53" s="11"/>
      <c r="L53" s="45"/>
      <c r="M53" s="46"/>
    </row>
    <row r="54" spans="2:13">
      <c r="B54" s="158"/>
      <c r="C54" s="11"/>
      <c r="D54" s="148"/>
      <c r="E54" s="115"/>
      <c r="F54" s="68" t="s">
        <v>51</v>
      </c>
      <c r="G54" s="42">
        <v>1200</v>
      </c>
      <c r="H54" s="44">
        <v>12</v>
      </c>
      <c r="I54" s="43">
        <f t="shared" si="0"/>
        <v>14400</v>
      </c>
      <c r="J54" s="69"/>
      <c r="K54" s="11"/>
      <c r="L54" s="45"/>
      <c r="M54" s="46"/>
    </row>
    <row r="55" spans="2:13">
      <c r="B55" s="158"/>
      <c r="C55" s="11"/>
      <c r="D55" s="148"/>
      <c r="E55" s="115"/>
      <c r="F55" s="68" t="s">
        <v>52</v>
      </c>
      <c r="G55" s="42">
        <v>37500</v>
      </c>
      <c r="H55" s="44">
        <v>4</v>
      </c>
      <c r="I55" s="43">
        <f t="shared" si="0"/>
        <v>150000</v>
      </c>
      <c r="J55" s="69"/>
      <c r="K55" s="11"/>
      <c r="L55" s="45"/>
      <c r="M55" s="46"/>
    </row>
    <row r="56" spans="2:13">
      <c r="B56" s="158"/>
      <c r="C56" s="11"/>
      <c r="D56" s="148"/>
      <c r="E56" s="115"/>
      <c r="F56" s="68" t="s">
        <v>53</v>
      </c>
      <c r="G56" s="42">
        <v>35900</v>
      </c>
      <c r="H56" s="44">
        <v>3</v>
      </c>
      <c r="I56" s="43">
        <f t="shared" si="0"/>
        <v>107700</v>
      </c>
      <c r="J56" s="69"/>
      <c r="K56" s="11"/>
      <c r="L56" s="45"/>
      <c r="M56" s="46"/>
    </row>
    <row r="57" spans="2:13">
      <c r="B57" s="158"/>
      <c r="C57" s="11"/>
      <c r="D57" s="148"/>
      <c r="E57" s="115"/>
      <c r="F57" s="68" t="s">
        <v>54</v>
      </c>
      <c r="G57" s="42">
        <v>850</v>
      </c>
      <c r="H57" s="44">
        <v>30</v>
      </c>
      <c r="I57" s="43">
        <f t="shared" si="0"/>
        <v>25500</v>
      </c>
      <c r="J57" s="69"/>
      <c r="K57" s="11"/>
      <c r="L57" s="45"/>
      <c r="M57" s="46"/>
    </row>
    <row r="58" spans="2:13">
      <c r="B58" s="158"/>
      <c r="C58" s="11"/>
      <c r="D58" s="148"/>
      <c r="E58" s="115"/>
      <c r="F58" s="68" t="s">
        <v>55</v>
      </c>
      <c r="G58" s="42">
        <v>2250</v>
      </c>
      <c r="H58" s="44">
        <v>12</v>
      </c>
      <c r="I58" s="43">
        <f t="shared" si="0"/>
        <v>27000</v>
      </c>
      <c r="J58" s="69"/>
      <c r="K58" s="11"/>
      <c r="L58" s="45"/>
      <c r="M58" s="46"/>
    </row>
    <row r="59" spans="2:13">
      <c r="B59" s="158"/>
      <c r="C59" s="11"/>
      <c r="D59" s="148"/>
      <c r="E59" s="115"/>
      <c r="F59" s="68" t="s">
        <v>56</v>
      </c>
      <c r="G59" s="42">
        <v>3750</v>
      </c>
      <c r="H59" s="44">
        <v>3</v>
      </c>
      <c r="I59" s="43">
        <f t="shared" si="0"/>
        <v>11250</v>
      </c>
      <c r="J59" s="69"/>
      <c r="K59" s="11"/>
      <c r="L59" s="45"/>
      <c r="M59" s="46"/>
    </row>
    <row r="60" spans="2:13">
      <c r="B60" s="158"/>
      <c r="C60" s="11"/>
      <c r="D60" s="148"/>
      <c r="E60" s="115"/>
      <c r="F60" s="68" t="s">
        <v>57</v>
      </c>
      <c r="G60" s="42">
        <v>2900</v>
      </c>
      <c r="H60" s="44">
        <v>2</v>
      </c>
      <c r="I60" s="43">
        <f t="shared" si="0"/>
        <v>5800</v>
      </c>
      <c r="J60" s="69"/>
      <c r="K60" s="11"/>
      <c r="L60" s="45"/>
      <c r="M60" s="46"/>
    </row>
    <row r="61" spans="2:13">
      <c r="B61" s="158"/>
      <c r="C61" s="11"/>
      <c r="D61" s="148"/>
      <c r="E61" s="115"/>
      <c r="F61" s="68" t="s">
        <v>58</v>
      </c>
      <c r="G61" s="42">
        <v>4200</v>
      </c>
      <c r="H61" s="44">
        <v>2</v>
      </c>
      <c r="I61" s="43">
        <f t="shared" si="0"/>
        <v>8400</v>
      </c>
      <c r="J61" s="69"/>
      <c r="K61" s="11"/>
      <c r="L61" s="45"/>
      <c r="M61" s="46"/>
    </row>
    <row r="62" spans="2:13">
      <c r="B62" s="158"/>
      <c r="C62" s="11"/>
      <c r="D62" s="148"/>
      <c r="E62" s="115"/>
      <c r="F62" s="68" t="s">
        <v>59</v>
      </c>
      <c r="G62" s="42">
        <v>8900</v>
      </c>
      <c r="H62" s="44">
        <v>2</v>
      </c>
      <c r="I62" s="43">
        <f t="shared" si="0"/>
        <v>17800</v>
      </c>
      <c r="J62" s="69"/>
      <c r="K62" s="11"/>
      <c r="L62" s="45"/>
      <c r="M62" s="46"/>
    </row>
    <row r="63" spans="2:13">
      <c r="B63" s="158"/>
      <c r="C63" s="11"/>
      <c r="D63" s="148"/>
      <c r="E63" s="115"/>
      <c r="F63" s="68" t="s">
        <v>60</v>
      </c>
      <c r="G63" s="42">
        <v>6500</v>
      </c>
      <c r="H63" s="44">
        <v>1</v>
      </c>
      <c r="I63" s="43">
        <f t="shared" si="0"/>
        <v>6500</v>
      </c>
      <c r="J63" s="69"/>
      <c r="K63" s="11"/>
      <c r="L63" s="45"/>
      <c r="M63" s="46"/>
    </row>
    <row r="64" spans="2:13">
      <c r="B64" s="158"/>
      <c r="C64" s="11"/>
      <c r="D64" s="148"/>
      <c r="E64" s="115"/>
      <c r="F64" s="68" t="s">
        <v>61</v>
      </c>
      <c r="G64" s="42">
        <v>16980</v>
      </c>
      <c r="H64" s="44">
        <v>2</v>
      </c>
      <c r="I64" s="43">
        <f t="shared" si="0"/>
        <v>33960</v>
      </c>
      <c r="J64" s="69"/>
      <c r="K64" s="11"/>
      <c r="L64" s="45"/>
      <c r="M64" s="46"/>
    </row>
    <row r="65" spans="2:13">
      <c r="B65" s="158"/>
      <c r="C65" s="11"/>
      <c r="D65" s="148"/>
      <c r="E65" s="115"/>
      <c r="F65" s="68" t="s">
        <v>62</v>
      </c>
      <c r="G65" s="42">
        <v>2900</v>
      </c>
      <c r="H65" s="44">
        <v>1</v>
      </c>
      <c r="I65" s="43">
        <f t="shared" si="0"/>
        <v>2900</v>
      </c>
      <c r="J65" s="69"/>
      <c r="K65" s="11"/>
      <c r="L65" s="45"/>
      <c r="M65" s="46"/>
    </row>
    <row r="66" spans="2:13">
      <c r="B66" s="158"/>
      <c r="C66" s="11"/>
      <c r="D66" s="148"/>
      <c r="E66" s="115"/>
      <c r="F66" s="68" t="s">
        <v>63</v>
      </c>
      <c r="G66" s="42">
        <v>2200</v>
      </c>
      <c r="H66" s="44">
        <v>2</v>
      </c>
      <c r="I66" s="43">
        <f t="shared" si="0"/>
        <v>4400</v>
      </c>
      <c r="J66" s="69"/>
      <c r="K66" s="11"/>
      <c r="L66" s="45"/>
      <c r="M66" s="46"/>
    </row>
    <row r="67" spans="2:13">
      <c r="B67" s="158"/>
      <c r="C67" s="11"/>
      <c r="D67" s="148"/>
      <c r="E67" s="115"/>
      <c r="F67" s="68" t="s">
        <v>64</v>
      </c>
      <c r="G67" s="42">
        <v>25800</v>
      </c>
      <c r="H67" s="44">
        <v>1</v>
      </c>
      <c r="I67" s="43">
        <f t="shared" si="0"/>
        <v>25800</v>
      </c>
      <c r="J67" s="69"/>
      <c r="K67" s="11"/>
      <c r="L67" s="45"/>
      <c r="M67" s="46"/>
    </row>
    <row r="68" spans="2:13">
      <c r="B68" s="158"/>
      <c r="C68" s="11"/>
      <c r="D68" s="148"/>
      <c r="E68" s="115"/>
      <c r="F68" s="68" t="s">
        <v>65</v>
      </c>
      <c r="G68" s="42">
        <v>3980</v>
      </c>
      <c r="H68" s="44">
        <v>2</v>
      </c>
      <c r="I68" s="43">
        <f t="shared" si="0"/>
        <v>7960</v>
      </c>
      <c r="J68" s="69"/>
      <c r="K68" s="11"/>
      <c r="L68" s="45"/>
      <c r="M68" s="46"/>
    </row>
    <row r="69" spans="2:13">
      <c r="B69" s="158"/>
      <c r="C69" s="11"/>
      <c r="D69" s="148"/>
      <c r="E69" s="115"/>
      <c r="F69" s="68" t="s">
        <v>66</v>
      </c>
      <c r="G69" s="42">
        <v>7980</v>
      </c>
      <c r="H69" s="44">
        <v>2</v>
      </c>
      <c r="I69" s="43">
        <f t="shared" si="0"/>
        <v>15960</v>
      </c>
      <c r="J69" s="69"/>
      <c r="K69" s="11"/>
      <c r="L69" s="45"/>
      <c r="M69" s="46"/>
    </row>
    <row r="70" spans="2:13">
      <c r="B70" s="158"/>
      <c r="C70" s="11"/>
      <c r="D70" s="148"/>
      <c r="E70" s="115"/>
      <c r="F70" s="68" t="s">
        <v>67</v>
      </c>
      <c r="G70" s="42">
        <v>15300</v>
      </c>
      <c r="H70" s="44">
        <v>1</v>
      </c>
      <c r="I70" s="43">
        <f t="shared" si="0"/>
        <v>15300</v>
      </c>
      <c r="J70" s="69"/>
      <c r="K70" s="11"/>
      <c r="L70" s="45"/>
      <c r="M70" s="46"/>
    </row>
    <row r="71" spans="2:13">
      <c r="B71" s="158"/>
      <c r="C71" s="11"/>
      <c r="D71" s="148"/>
      <c r="E71" s="115"/>
      <c r="F71" s="68" t="s">
        <v>68</v>
      </c>
      <c r="G71" s="42">
        <v>3250</v>
      </c>
      <c r="H71" s="44">
        <v>1</v>
      </c>
      <c r="I71" s="43">
        <f t="shared" si="0"/>
        <v>3250</v>
      </c>
      <c r="J71" s="69"/>
      <c r="K71" s="11"/>
      <c r="L71" s="45"/>
      <c r="M71" s="46"/>
    </row>
    <row r="72" spans="2:13">
      <c r="B72" s="158"/>
      <c r="C72" s="11"/>
      <c r="D72" s="148"/>
      <c r="E72" s="115"/>
      <c r="F72" s="68" t="s">
        <v>69</v>
      </c>
      <c r="G72" s="42">
        <v>4200</v>
      </c>
      <c r="H72" s="44">
        <v>1</v>
      </c>
      <c r="I72" s="43">
        <f t="shared" si="0"/>
        <v>4200</v>
      </c>
      <c r="J72" s="69"/>
      <c r="K72" s="11"/>
      <c r="L72" s="45"/>
      <c r="M72" s="46"/>
    </row>
    <row r="73" spans="2:13">
      <c r="B73" s="158"/>
      <c r="C73" s="11"/>
      <c r="D73" s="148"/>
      <c r="E73" s="115"/>
      <c r="F73" s="68" t="s">
        <v>67</v>
      </c>
      <c r="G73" s="42">
        <v>15300</v>
      </c>
      <c r="H73" s="44">
        <v>1</v>
      </c>
      <c r="I73" s="43">
        <f t="shared" si="0"/>
        <v>15300</v>
      </c>
      <c r="J73" s="69"/>
      <c r="K73" s="11"/>
      <c r="L73" s="45"/>
      <c r="M73" s="46"/>
    </row>
    <row r="74" spans="2:13">
      <c r="B74" s="158"/>
      <c r="C74" s="11"/>
      <c r="D74" s="150"/>
      <c r="E74" s="116"/>
      <c r="F74" s="68" t="s">
        <v>44</v>
      </c>
      <c r="G74" s="42">
        <v>2980</v>
      </c>
      <c r="H74" s="44">
        <v>2</v>
      </c>
      <c r="I74" s="43">
        <f t="shared" si="0"/>
        <v>5960</v>
      </c>
      <c r="J74" s="69"/>
      <c r="K74" s="11"/>
      <c r="L74" s="45"/>
      <c r="M74" s="46"/>
    </row>
    <row r="75" spans="2:13">
      <c r="B75" s="159"/>
      <c r="C75" s="11"/>
      <c r="D75" s="11" t="s">
        <v>130</v>
      </c>
      <c r="E75" s="151" t="s">
        <v>70</v>
      </c>
      <c r="F75" s="68" t="s">
        <v>71</v>
      </c>
      <c r="G75" s="42">
        <v>10000</v>
      </c>
      <c r="H75" s="44">
        <v>10</v>
      </c>
      <c r="I75" s="43">
        <f t="shared" si="0"/>
        <v>100000</v>
      </c>
      <c r="J75" s="69"/>
      <c r="K75" s="11"/>
      <c r="L75" s="45"/>
      <c r="M75" s="46"/>
    </row>
    <row r="76" spans="2:13">
      <c r="B76" s="10"/>
      <c r="C76" s="11"/>
      <c r="D76" s="11" t="s">
        <v>131</v>
      </c>
      <c r="E76" s="116"/>
      <c r="F76" s="68" t="s">
        <v>72</v>
      </c>
      <c r="G76" s="42">
        <v>330100</v>
      </c>
      <c r="H76" s="44">
        <v>1</v>
      </c>
      <c r="I76" s="43">
        <f t="shared" si="0"/>
        <v>330100</v>
      </c>
      <c r="J76" s="69"/>
      <c r="K76" s="11"/>
      <c r="L76" s="45">
        <v>1000</v>
      </c>
      <c r="M76" s="46"/>
    </row>
    <row r="77" spans="2:13">
      <c r="B77" s="157" t="s">
        <v>141</v>
      </c>
      <c r="C77" s="11"/>
      <c r="D77" s="149" t="s">
        <v>130</v>
      </c>
      <c r="E77" s="152" t="s">
        <v>73</v>
      </c>
      <c r="F77" s="101" t="s">
        <v>74</v>
      </c>
      <c r="G77" s="42">
        <v>20000</v>
      </c>
      <c r="H77" s="44">
        <v>1</v>
      </c>
      <c r="I77" s="43">
        <f t="shared" si="0"/>
        <v>20000</v>
      </c>
      <c r="J77" s="69"/>
      <c r="K77" s="11"/>
      <c r="L77" s="45"/>
      <c r="M77" s="46"/>
    </row>
    <row r="78" spans="2:13">
      <c r="B78" s="158"/>
      <c r="C78" s="11"/>
      <c r="D78" s="148"/>
      <c r="E78" s="153"/>
      <c r="F78" s="101" t="s">
        <v>75</v>
      </c>
      <c r="G78" s="42">
        <v>5000</v>
      </c>
      <c r="H78" s="44">
        <v>10</v>
      </c>
      <c r="I78" s="43">
        <f t="shared" si="0"/>
        <v>50000</v>
      </c>
      <c r="J78" s="69"/>
      <c r="K78" s="11"/>
      <c r="L78" s="45"/>
      <c r="M78" s="46"/>
    </row>
    <row r="79" spans="2:13">
      <c r="B79" s="158"/>
      <c r="C79" s="11"/>
      <c r="D79" s="148"/>
      <c r="E79" s="153"/>
      <c r="F79" s="101" t="s">
        <v>76</v>
      </c>
      <c r="G79" s="42">
        <v>10000</v>
      </c>
      <c r="H79" s="44">
        <v>15</v>
      </c>
      <c r="I79" s="43">
        <f t="shared" si="0"/>
        <v>150000</v>
      </c>
      <c r="J79" s="69"/>
      <c r="K79" s="11"/>
      <c r="L79" s="45"/>
      <c r="M79" s="46"/>
    </row>
    <row r="80" spans="2:13">
      <c r="B80" s="158"/>
      <c r="C80" s="11"/>
      <c r="D80" s="148"/>
      <c r="E80" s="153"/>
      <c r="F80" s="101" t="s">
        <v>77</v>
      </c>
      <c r="G80" s="42">
        <v>20000</v>
      </c>
      <c r="H80" s="44">
        <v>1</v>
      </c>
      <c r="I80" s="43">
        <f t="shared" si="0"/>
        <v>20000</v>
      </c>
      <c r="J80" s="69"/>
      <c r="K80" s="11"/>
      <c r="L80" s="45"/>
      <c r="M80" s="46"/>
    </row>
    <row r="81" spans="2:13">
      <c r="B81" s="158"/>
      <c r="C81" s="11"/>
      <c r="D81" s="148"/>
      <c r="E81" s="153"/>
      <c r="F81" s="101" t="s">
        <v>78</v>
      </c>
      <c r="G81" s="42">
        <v>19900</v>
      </c>
      <c r="H81" s="44">
        <v>1</v>
      </c>
      <c r="I81" s="43">
        <f t="shared" si="0"/>
        <v>19900</v>
      </c>
      <c r="J81" s="69"/>
      <c r="K81" s="11"/>
      <c r="L81" s="45"/>
      <c r="M81" s="46"/>
    </row>
    <row r="82" spans="2:13">
      <c r="B82" s="158"/>
      <c r="C82" s="11"/>
      <c r="D82" s="148"/>
      <c r="E82" s="153"/>
      <c r="F82" s="101" t="s">
        <v>79</v>
      </c>
      <c r="G82" s="42">
        <v>56500</v>
      </c>
      <c r="H82" s="44">
        <v>2</v>
      </c>
      <c r="I82" s="43">
        <f t="shared" si="0"/>
        <v>113000</v>
      </c>
      <c r="J82" s="69"/>
      <c r="K82" s="68"/>
      <c r="L82" s="45"/>
      <c r="M82" s="46"/>
    </row>
    <row r="83" spans="2:13">
      <c r="B83" s="158"/>
      <c r="C83" s="11"/>
      <c r="D83" s="148"/>
      <c r="E83" s="153"/>
      <c r="F83" s="68" t="s">
        <v>80</v>
      </c>
      <c r="G83" s="42">
        <v>54500</v>
      </c>
      <c r="H83" s="44">
        <v>1</v>
      </c>
      <c r="I83" s="43">
        <f t="shared" si="0"/>
        <v>54500</v>
      </c>
      <c r="J83" s="69"/>
      <c r="K83" s="11"/>
      <c r="L83" s="45"/>
      <c r="M83" s="46"/>
    </row>
    <row r="84" spans="2:13">
      <c r="B84" s="158"/>
      <c r="C84" s="11"/>
      <c r="D84" s="148"/>
      <c r="E84" s="153"/>
      <c r="F84" s="68" t="s">
        <v>54</v>
      </c>
      <c r="G84" s="42">
        <v>850</v>
      </c>
      <c r="H84" s="44">
        <v>30</v>
      </c>
      <c r="I84" s="43">
        <f t="shared" si="0"/>
        <v>25500</v>
      </c>
      <c r="J84" s="69"/>
      <c r="K84" s="68"/>
      <c r="L84" s="45"/>
      <c r="M84" s="46"/>
    </row>
    <row r="85" spans="2:13" ht="40.5">
      <c r="B85" s="158"/>
      <c r="C85" s="11"/>
      <c r="D85" s="148"/>
      <c r="E85" s="154"/>
      <c r="F85" s="68" t="s">
        <v>81</v>
      </c>
      <c r="G85" s="42">
        <v>26500</v>
      </c>
      <c r="H85" s="44">
        <v>1</v>
      </c>
      <c r="I85" s="43">
        <f t="shared" si="0"/>
        <v>26500</v>
      </c>
      <c r="J85" s="69"/>
      <c r="K85" s="68"/>
      <c r="L85" s="45"/>
      <c r="M85" s="46"/>
    </row>
    <row r="86" spans="2:13" ht="40.5">
      <c r="B86" s="158"/>
      <c r="C86" s="68"/>
      <c r="D86" s="150"/>
      <c r="E86" s="151" t="s">
        <v>82</v>
      </c>
      <c r="F86" s="68" t="s">
        <v>83</v>
      </c>
      <c r="G86" s="42">
        <v>79900</v>
      </c>
      <c r="H86" s="44">
        <v>1</v>
      </c>
      <c r="I86" s="43">
        <f t="shared" si="0"/>
        <v>79900</v>
      </c>
      <c r="J86" s="69"/>
      <c r="K86" s="11"/>
      <c r="L86" s="45">
        <v>600</v>
      </c>
      <c r="M86" s="46"/>
    </row>
    <row r="87" spans="2:13">
      <c r="B87" s="158"/>
      <c r="C87" s="68"/>
      <c r="D87" s="105" t="s">
        <v>143</v>
      </c>
      <c r="E87" s="115"/>
      <c r="F87" s="101" t="s">
        <v>84</v>
      </c>
      <c r="G87" s="103">
        <v>120230</v>
      </c>
      <c r="H87" s="101">
        <v>1</v>
      </c>
      <c r="I87" s="103">
        <v>120230</v>
      </c>
      <c r="J87" s="69"/>
      <c r="K87" s="11"/>
      <c r="L87" s="45">
        <v>1000</v>
      </c>
      <c r="M87" s="46"/>
    </row>
    <row r="88" spans="2:13">
      <c r="B88" s="158"/>
      <c r="C88" s="68"/>
      <c r="D88" s="148" t="s">
        <v>147</v>
      </c>
      <c r="E88" s="115"/>
      <c r="F88" s="68" t="s">
        <v>85</v>
      </c>
      <c r="G88" s="42">
        <v>2000</v>
      </c>
      <c r="H88" s="44">
        <v>160</v>
      </c>
      <c r="I88" s="43">
        <f t="shared" si="0"/>
        <v>320000</v>
      </c>
      <c r="J88" s="69"/>
      <c r="K88" s="11"/>
      <c r="L88" s="45"/>
      <c r="M88" s="46"/>
    </row>
    <row r="89" spans="2:13">
      <c r="B89" s="159"/>
      <c r="C89" s="68"/>
      <c r="D89" s="150"/>
      <c r="E89" s="116"/>
      <c r="F89" s="68" t="s">
        <v>123</v>
      </c>
      <c r="G89" s="42">
        <v>800</v>
      </c>
      <c r="H89" s="44">
        <v>160</v>
      </c>
      <c r="I89" s="43">
        <f t="shared" si="0"/>
        <v>128000</v>
      </c>
      <c r="J89" s="69"/>
      <c r="K89" s="11"/>
      <c r="L89" s="45"/>
      <c r="M89" s="46"/>
    </row>
    <row r="90" spans="2:13">
      <c r="B90" s="10"/>
      <c r="C90" s="68"/>
      <c r="D90" s="11" t="s">
        <v>132</v>
      </c>
      <c r="E90" s="68" t="s">
        <v>87</v>
      </c>
      <c r="F90" s="68" t="s">
        <v>86</v>
      </c>
      <c r="G90" s="42">
        <v>40000</v>
      </c>
      <c r="H90" s="44">
        <v>1</v>
      </c>
      <c r="I90" s="43">
        <f t="shared" si="0"/>
        <v>40000</v>
      </c>
      <c r="J90" s="69"/>
      <c r="K90" s="11"/>
      <c r="L90" s="45"/>
      <c r="M90" s="46"/>
    </row>
    <row r="91" spans="2:13">
      <c r="B91" s="10"/>
      <c r="C91" s="68"/>
      <c r="D91" s="11" t="s">
        <v>133</v>
      </c>
      <c r="E91" s="68" t="s">
        <v>88</v>
      </c>
      <c r="F91" s="68" t="s">
        <v>89</v>
      </c>
      <c r="G91" s="42">
        <v>78900</v>
      </c>
      <c r="H91" s="44">
        <v>1</v>
      </c>
      <c r="I91" s="43">
        <f t="shared" si="0"/>
        <v>78900</v>
      </c>
      <c r="J91" s="69"/>
      <c r="K91" s="11"/>
      <c r="L91" s="45">
        <v>600</v>
      </c>
      <c r="M91" s="46"/>
    </row>
    <row r="92" spans="2:13">
      <c r="B92" s="157" t="s">
        <v>141</v>
      </c>
      <c r="C92" s="68"/>
      <c r="D92" s="106" t="s">
        <v>134</v>
      </c>
      <c r="E92" s="68" t="s">
        <v>90</v>
      </c>
      <c r="F92" s="68" t="s">
        <v>135</v>
      </c>
      <c r="G92" s="42">
        <v>1200000</v>
      </c>
      <c r="H92" s="44">
        <v>1</v>
      </c>
      <c r="I92" s="43">
        <f t="shared" si="0"/>
        <v>1200000</v>
      </c>
      <c r="J92" s="69"/>
      <c r="K92" s="11"/>
      <c r="L92" s="45">
        <v>1000</v>
      </c>
      <c r="M92" s="46"/>
    </row>
    <row r="93" spans="2:13" ht="27">
      <c r="B93" s="158"/>
      <c r="C93" s="11"/>
      <c r="D93" s="108" t="s">
        <v>129</v>
      </c>
      <c r="E93" s="151" t="s">
        <v>91</v>
      </c>
      <c r="F93" s="68" t="s">
        <v>92</v>
      </c>
      <c r="G93" s="42">
        <v>1930</v>
      </c>
      <c r="H93" s="44">
        <v>10</v>
      </c>
      <c r="I93" s="43">
        <f t="shared" si="0"/>
        <v>19300</v>
      </c>
      <c r="J93" s="69"/>
      <c r="K93" s="11"/>
      <c r="L93" s="45"/>
      <c r="M93" s="46"/>
    </row>
    <row r="94" spans="2:13">
      <c r="B94" s="158"/>
      <c r="C94" s="11"/>
      <c r="D94" s="148" t="s">
        <v>136</v>
      </c>
      <c r="E94" s="115"/>
      <c r="F94" s="68" t="s">
        <v>93</v>
      </c>
      <c r="G94" s="42">
        <v>70000</v>
      </c>
      <c r="H94" s="44">
        <v>1</v>
      </c>
      <c r="I94" s="43">
        <f t="shared" si="0"/>
        <v>70000</v>
      </c>
      <c r="J94" s="69"/>
      <c r="K94" s="68"/>
      <c r="L94" s="45"/>
      <c r="M94" s="46"/>
    </row>
    <row r="95" spans="2:13">
      <c r="B95" s="158"/>
      <c r="C95" s="11"/>
      <c r="D95" s="148"/>
      <c r="E95" s="115"/>
      <c r="F95" s="68" t="s">
        <v>93</v>
      </c>
      <c r="G95" s="42">
        <v>62000</v>
      </c>
      <c r="H95" s="44">
        <v>1</v>
      </c>
      <c r="I95" s="43">
        <f t="shared" si="0"/>
        <v>62000</v>
      </c>
      <c r="J95" s="69"/>
      <c r="K95" s="11"/>
      <c r="L95" s="45"/>
      <c r="M95" s="46"/>
    </row>
    <row r="96" spans="2:13">
      <c r="B96" s="158"/>
      <c r="C96" s="11"/>
      <c r="D96" s="108" t="s">
        <v>128</v>
      </c>
      <c r="E96" s="115"/>
      <c r="F96" s="68" t="s">
        <v>94</v>
      </c>
      <c r="G96" s="42">
        <v>2000</v>
      </c>
      <c r="H96" s="44">
        <v>5</v>
      </c>
      <c r="I96" s="43">
        <f t="shared" si="0"/>
        <v>10000</v>
      </c>
      <c r="J96" s="69"/>
      <c r="K96" s="11"/>
      <c r="L96" s="45"/>
      <c r="M96" s="46"/>
    </row>
    <row r="97" spans="2:13">
      <c r="B97" s="158"/>
      <c r="C97" s="11"/>
      <c r="D97" s="108" t="s">
        <v>126</v>
      </c>
      <c r="E97" s="115"/>
      <c r="F97" s="68" t="s">
        <v>95</v>
      </c>
      <c r="G97" s="42">
        <v>150000</v>
      </c>
      <c r="H97" s="44">
        <v>1</v>
      </c>
      <c r="I97" s="43">
        <f t="shared" si="0"/>
        <v>150000</v>
      </c>
      <c r="J97" s="69"/>
      <c r="K97" s="11"/>
      <c r="L97" s="45">
        <v>1000</v>
      </c>
      <c r="M97" s="46"/>
    </row>
    <row r="98" spans="2:13">
      <c r="B98" s="158"/>
      <c r="C98" s="11"/>
      <c r="D98" s="108" t="s">
        <v>129</v>
      </c>
      <c r="E98" s="115"/>
      <c r="F98" s="68" t="s">
        <v>94</v>
      </c>
      <c r="G98" s="42">
        <v>2000</v>
      </c>
      <c r="H98" s="44">
        <v>5</v>
      </c>
      <c r="I98" s="43">
        <f t="shared" si="0"/>
        <v>10000</v>
      </c>
      <c r="J98" s="69"/>
      <c r="K98" s="11"/>
      <c r="L98" s="45"/>
      <c r="M98" s="46"/>
    </row>
    <row r="99" spans="2:13">
      <c r="B99" s="158"/>
      <c r="C99" s="11"/>
      <c r="D99" s="148" t="s">
        <v>137</v>
      </c>
      <c r="E99" s="115"/>
      <c r="F99" s="68" t="s">
        <v>96</v>
      </c>
      <c r="G99" s="42">
        <v>8000</v>
      </c>
      <c r="H99" s="44">
        <v>10</v>
      </c>
      <c r="I99" s="43">
        <f t="shared" si="0"/>
        <v>80000</v>
      </c>
      <c r="J99" s="69"/>
      <c r="K99" s="11"/>
      <c r="L99" s="45"/>
      <c r="M99" s="46"/>
    </row>
    <row r="100" spans="2:13">
      <c r="B100" s="158"/>
      <c r="C100" s="11"/>
      <c r="D100" s="148"/>
      <c r="E100" s="115"/>
      <c r="F100" s="68" t="s">
        <v>97</v>
      </c>
      <c r="G100" s="42">
        <v>8000</v>
      </c>
      <c r="H100" s="44">
        <v>10</v>
      </c>
      <c r="I100" s="43">
        <f t="shared" si="0"/>
        <v>80000</v>
      </c>
      <c r="J100" s="69"/>
      <c r="K100" s="11"/>
      <c r="L100" s="45"/>
      <c r="M100" s="46"/>
    </row>
    <row r="101" spans="2:13">
      <c r="B101" s="158"/>
      <c r="C101" s="11"/>
      <c r="D101" s="148"/>
      <c r="E101" s="115"/>
      <c r="F101" s="68" t="s">
        <v>98</v>
      </c>
      <c r="G101" s="42">
        <v>400000</v>
      </c>
      <c r="H101" s="44">
        <v>1</v>
      </c>
      <c r="I101" s="43">
        <f t="shared" si="0"/>
        <v>400000</v>
      </c>
      <c r="J101" s="69"/>
      <c r="K101" s="11"/>
      <c r="L101" s="45"/>
      <c r="M101" s="46"/>
    </row>
    <row r="102" spans="2:13">
      <c r="B102" s="158"/>
      <c r="C102" s="11"/>
      <c r="D102" s="148" t="s">
        <v>129</v>
      </c>
      <c r="E102" s="115"/>
      <c r="F102" s="68" t="s">
        <v>100</v>
      </c>
      <c r="G102" s="42">
        <v>1900</v>
      </c>
      <c r="H102" s="44">
        <v>20</v>
      </c>
      <c r="I102" s="43">
        <f t="shared" si="0"/>
        <v>38000</v>
      </c>
      <c r="J102" s="69"/>
      <c r="K102" s="11"/>
      <c r="L102" s="45"/>
      <c r="M102" s="46"/>
    </row>
    <row r="103" spans="2:13">
      <c r="B103" s="158"/>
      <c r="C103" s="11"/>
      <c r="D103" s="148"/>
      <c r="E103" s="153" t="s">
        <v>99</v>
      </c>
      <c r="F103" s="68" t="s">
        <v>101</v>
      </c>
      <c r="G103" s="42">
        <v>1700</v>
      </c>
      <c r="H103" s="44">
        <v>10</v>
      </c>
      <c r="I103" s="43">
        <f t="shared" si="0"/>
        <v>17000</v>
      </c>
      <c r="J103" s="69"/>
      <c r="K103" s="11"/>
      <c r="L103" s="45"/>
      <c r="M103" s="46"/>
    </row>
    <row r="104" spans="2:13">
      <c r="B104" s="158"/>
      <c r="C104" s="11"/>
      <c r="D104" s="148"/>
      <c r="E104" s="153"/>
      <c r="F104" s="68" t="s">
        <v>102</v>
      </c>
      <c r="G104" s="42">
        <v>50</v>
      </c>
      <c r="H104" s="44">
        <v>2</v>
      </c>
      <c r="I104" s="43">
        <f t="shared" si="0"/>
        <v>100</v>
      </c>
      <c r="J104" s="69"/>
      <c r="K104" s="11"/>
      <c r="L104" s="45"/>
      <c r="M104" s="46"/>
    </row>
    <row r="105" spans="2:13">
      <c r="B105" s="158"/>
      <c r="C105" s="11"/>
      <c r="D105" s="148"/>
      <c r="E105" s="153"/>
      <c r="F105" s="68" t="s">
        <v>103</v>
      </c>
      <c r="G105" s="42">
        <v>3500</v>
      </c>
      <c r="H105" s="44">
        <v>1</v>
      </c>
      <c r="I105" s="43">
        <f t="shared" si="0"/>
        <v>3500</v>
      </c>
      <c r="J105" s="69"/>
      <c r="K105" s="11"/>
      <c r="L105" s="45"/>
      <c r="M105" s="46"/>
    </row>
    <row r="106" spans="2:13">
      <c r="B106" s="158"/>
      <c r="C106" s="11"/>
      <c r="D106" s="148"/>
      <c r="E106" s="153"/>
      <c r="F106" s="68" t="s">
        <v>104</v>
      </c>
      <c r="G106" s="42">
        <v>1000</v>
      </c>
      <c r="H106" s="44">
        <v>6</v>
      </c>
      <c r="I106" s="43">
        <f t="shared" si="0"/>
        <v>6000</v>
      </c>
      <c r="J106" s="69"/>
      <c r="K106" s="11"/>
      <c r="L106" s="45"/>
      <c r="M106" s="46"/>
    </row>
    <row r="107" spans="2:13">
      <c r="B107" s="158"/>
      <c r="C107" s="11"/>
      <c r="D107" s="108" t="s">
        <v>138</v>
      </c>
      <c r="E107" s="154"/>
      <c r="F107" s="68" t="s">
        <v>106</v>
      </c>
      <c r="G107" s="42">
        <v>290000</v>
      </c>
      <c r="H107" s="44">
        <v>1</v>
      </c>
      <c r="I107" s="43">
        <f t="shared" ref="I107:I110" si="1">G107*H107</f>
        <v>290000</v>
      </c>
      <c r="J107" s="69"/>
      <c r="K107" s="11"/>
      <c r="L107" s="45"/>
      <c r="M107" s="46"/>
    </row>
    <row r="108" spans="2:13">
      <c r="B108" s="158"/>
      <c r="C108" s="11"/>
      <c r="D108" s="109" t="s">
        <v>125</v>
      </c>
      <c r="E108" s="107" t="s">
        <v>105</v>
      </c>
      <c r="F108" s="68" t="s">
        <v>125</v>
      </c>
      <c r="G108" s="42">
        <v>2395000</v>
      </c>
      <c r="H108" s="44">
        <v>1</v>
      </c>
      <c r="I108" s="43">
        <f t="shared" si="1"/>
        <v>2395000</v>
      </c>
      <c r="J108" s="69"/>
      <c r="K108" s="11"/>
      <c r="L108" s="45">
        <v>1000</v>
      </c>
      <c r="M108" s="46"/>
    </row>
    <row r="109" spans="2:13">
      <c r="B109" s="159"/>
      <c r="C109" s="11"/>
      <c r="D109" s="149" t="s">
        <v>139</v>
      </c>
      <c r="E109" s="115" t="s">
        <v>107</v>
      </c>
      <c r="F109" s="68" t="s">
        <v>145</v>
      </c>
      <c r="G109" s="42">
        <v>30000</v>
      </c>
      <c r="H109" s="44">
        <v>15</v>
      </c>
      <c r="I109" s="43">
        <f t="shared" si="1"/>
        <v>450000</v>
      </c>
      <c r="J109" s="69"/>
      <c r="K109" s="11"/>
      <c r="L109" s="113">
        <v>1000</v>
      </c>
      <c r="M109" s="46"/>
    </row>
    <row r="110" spans="2:13">
      <c r="B110" s="10"/>
      <c r="C110" s="11"/>
      <c r="D110" s="150"/>
      <c r="E110" s="115"/>
      <c r="F110" s="68" t="s">
        <v>146</v>
      </c>
      <c r="G110" s="42">
        <v>30000</v>
      </c>
      <c r="H110" s="44">
        <v>14</v>
      </c>
      <c r="I110" s="43">
        <f t="shared" si="1"/>
        <v>420000</v>
      </c>
      <c r="J110" s="69"/>
      <c r="K110" s="11"/>
      <c r="L110" s="114"/>
      <c r="M110" s="46"/>
    </row>
    <row r="111" spans="2:13">
      <c r="B111" s="10"/>
      <c r="C111" s="11"/>
      <c r="D111" s="11" t="s">
        <v>140</v>
      </c>
      <c r="E111" s="116"/>
      <c r="F111" s="68" t="s">
        <v>108</v>
      </c>
      <c r="G111" s="42">
        <v>50000</v>
      </c>
      <c r="H111" s="44">
        <v>106</v>
      </c>
      <c r="I111" s="43">
        <f t="shared" ref="I111" si="2">G111*H111</f>
        <v>5300000</v>
      </c>
      <c r="J111" s="69"/>
      <c r="K111" s="11"/>
      <c r="L111" s="45">
        <v>1900</v>
      </c>
      <c r="M111" s="46"/>
    </row>
    <row r="112" spans="2:13">
      <c r="B112" s="10"/>
      <c r="C112" s="11"/>
      <c r="D112" s="11"/>
      <c r="E112" s="68"/>
      <c r="F112" s="68"/>
      <c r="G112" s="42"/>
      <c r="H112" s="44"/>
      <c r="I112" s="43">
        <f t="shared" ref="I112:I165" si="3">G112*H112</f>
        <v>0</v>
      </c>
      <c r="J112" s="70"/>
      <c r="K112" s="11"/>
      <c r="L112" s="45"/>
      <c r="M112" s="46"/>
    </row>
    <row r="113" spans="2:13">
      <c r="B113" s="10"/>
      <c r="C113" s="62"/>
      <c r="D113" s="11"/>
      <c r="E113" s="74"/>
      <c r="F113" s="68"/>
      <c r="G113" s="42"/>
      <c r="H113" s="44"/>
      <c r="I113" s="43">
        <f t="shared" si="3"/>
        <v>0</v>
      </c>
      <c r="J113" s="70"/>
      <c r="K113" s="11"/>
      <c r="L113" s="45"/>
      <c r="M113" s="46"/>
    </row>
    <row r="114" spans="2:13">
      <c r="B114" s="10"/>
      <c r="C114" s="62"/>
      <c r="D114" s="11"/>
      <c r="E114" s="74"/>
      <c r="F114" s="68"/>
      <c r="G114" s="42"/>
      <c r="H114" s="44"/>
      <c r="I114" s="43">
        <f t="shared" si="3"/>
        <v>0</v>
      </c>
      <c r="J114" s="70"/>
      <c r="K114" s="11"/>
      <c r="L114" s="45"/>
      <c r="M114" s="46"/>
    </row>
    <row r="115" spans="2:13">
      <c r="B115" s="10"/>
      <c r="C115" s="62"/>
      <c r="D115" s="11"/>
      <c r="E115" s="74"/>
      <c r="F115" s="68"/>
      <c r="G115" s="42"/>
      <c r="H115" s="44"/>
      <c r="I115" s="43">
        <f t="shared" si="3"/>
        <v>0</v>
      </c>
      <c r="J115" s="70"/>
      <c r="K115" s="11"/>
      <c r="L115" s="45"/>
      <c r="M115" s="46"/>
    </row>
    <row r="116" spans="2:13">
      <c r="B116" s="10"/>
      <c r="C116" s="62"/>
      <c r="D116" s="11"/>
      <c r="E116" s="74"/>
      <c r="F116" s="68"/>
      <c r="G116" s="42"/>
      <c r="H116" s="44"/>
      <c r="I116" s="43">
        <f t="shared" si="3"/>
        <v>0</v>
      </c>
      <c r="J116" s="70"/>
      <c r="K116" s="11"/>
      <c r="L116" s="45"/>
      <c r="M116" s="46"/>
    </row>
    <row r="117" spans="2:13">
      <c r="B117" s="10"/>
      <c r="C117" s="11"/>
      <c r="D117" s="11"/>
      <c r="E117" s="68"/>
      <c r="F117" s="68"/>
      <c r="G117" s="42"/>
      <c r="H117" s="44"/>
      <c r="I117" s="43">
        <f t="shared" si="3"/>
        <v>0</v>
      </c>
      <c r="J117" s="70"/>
      <c r="K117" s="11"/>
      <c r="L117" s="45"/>
      <c r="M117" s="46"/>
    </row>
    <row r="118" spans="2:13">
      <c r="B118" s="10"/>
      <c r="C118" s="11"/>
      <c r="D118" s="11"/>
      <c r="E118" s="68"/>
      <c r="F118" s="68"/>
      <c r="G118" s="42"/>
      <c r="H118" s="44"/>
      <c r="I118" s="43">
        <f t="shared" si="3"/>
        <v>0</v>
      </c>
      <c r="J118" s="70"/>
      <c r="K118" s="11"/>
      <c r="L118" s="45"/>
      <c r="M118" s="46"/>
    </row>
    <row r="119" spans="2:13">
      <c r="B119" s="10"/>
      <c r="C119" s="11"/>
      <c r="D119" s="11"/>
      <c r="E119" s="68"/>
      <c r="F119" s="68"/>
      <c r="G119" s="42"/>
      <c r="H119" s="44"/>
      <c r="I119" s="43">
        <f t="shared" si="3"/>
        <v>0</v>
      </c>
      <c r="J119" s="70"/>
      <c r="K119" s="11"/>
      <c r="L119" s="45"/>
      <c r="M119" s="46"/>
    </row>
    <row r="120" spans="2:13">
      <c r="B120" s="10"/>
      <c r="C120" s="11"/>
      <c r="D120" s="11"/>
      <c r="E120" s="68"/>
      <c r="F120" s="68"/>
      <c r="G120" s="42"/>
      <c r="H120" s="44"/>
      <c r="I120" s="43">
        <f t="shared" si="3"/>
        <v>0</v>
      </c>
      <c r="J120" s="70"/>
      <c r="K120" s="11"/>
      <c r="L120" s="45"/>
      <c r="M120" s="46"/>
    </row>
    <row r="121" spans="2:13">
      <c r="B121" s="10"/>
      <c r="C121" s="62"/>
      <c r="D121" s="11"/>
      <c r="E121" s="74"/>
      <c r="F121" s="68"/>
      <c r="G121" s="42"/>
      <c r="H121" s="44"/>
      <c r="I121" s="43">
        <f t="shared" si="3"/>
        <v>0</v>
      </c>
      <c r="J121" s="70"/>
      <c r="K121" s="11"/>
      <c r="L121" s="45"/>
      <c r="M121" s="46"/>
    </row>
    <row r="122" spans="2:13">
      <c r="B122" s="10"/>
      <c r="C122" s="62"/>
      <c r="D122" s="11"/>
      <c r="E122" s="74"/>
      <c r="F122" s="68"/>
      <c r="G122" s="42"/>
      <c r="H122" s="44"/>
      <c r="I122" s="43">
        <f t="shared" si="3"/>
        <v>0</v>
      </c>
      <c r="J122" s="70"/>
      <c r="K122" s="11"/>
      <c r="L122" s="45"/>
      <c r="M122" s="46"/>
    </row>
    <row r="123" spans="2:13">
      <c r="B123" s="10"/>
      <c r="C123" s="62"/>
      <c r="D123" s="11"/>
      <c r="E123" s="74"/>
      <c r="F123" s="68"/>
      <c r="G123" s="42"/>
      <c r="H123" s="44"/>
      <c r="I123" s="43">
        <f t="shared" si="3"/>
        <v>0</v>
      </c>
      <c r="J123" s="70"/>
      <c r="K123" s="11"/>
      <c r="L123" s="45"/>
      <c r="M123" s="46"/>
    </row>
    <row r="124" spans="2:13">
      <c r="B124" s="10"/>
      <c r="C124" s="62"/>
      <c r="D124" s="11"/>
      <c r="E124" s="74"/>
      <c r="F124" s="68"/>
      <c r="G124" s="42"/>
      <c r="H124" s="44"/>
      <c r="I124" s="43">
        <f t="shared" si="3"/>
        <v>0</v>
      </c>
      <c r="J124" s="70"/>
      <c r="K124" s="11"/>
      <c r="L124" s="45"/>
      <c r="M124" s="46"/>
    </row>
    <row r="125" spans="2:13">
      <c r="B125" s="10"/>
      <c r="C125" s="62"/>
      <c r="D125" s="11"/>
      <c r="E125" s="74"/>
      <c r="F125" s="68"/>
      <c r="G125" s="42"/>
      <c r="H125" s="44"/>
      <c r="I125" s="43">
        <f t="shared" si="3"/>
        <v>0</v>
      </c>
      <c r="J125" s="70"/>
      <c r="K125" s="11"/>
      <c r="L125" s="45"/>
      <c r="M125" s="46"/>
    </row>
    <row r="126" spans="2:13">
      <c r="B126" s="10"/>
      <c r="C126" s="62"/>
      <c r="D126" s="11"/>
      <c r="E126" s="74"/>
      <c r="F126" s="68"/>
      <c r="G126" s="42"/>
      <c r="H126" s="44"/>
      <c r="I126" s="43">
        <f t="shared" si="3"/>
        <v>0</v>
      </c>
      <c r="J126" s="70"/>
      <c r="K126" s="11"/>
      <c r="L126" s="45"/>
      <c r="M126" s="46"/>
    </row>
    <row r="127" spans="2:13">
      <c r="B127" s="10"/>
      <c r="C127" s="62"/>
      <c r="D127" s="11"/>
      <c r="E127" s="68"/>
      <c r="F127" s="68"/>
      <c r="G127" s="42"/>
      <c r="H127" s="44"/>
      <c r="I127" s="43">
        <f t="shared" si="3"/>
        <v>0</v>
      </c>
      <c r="J127" s="70"/>
      <c r="K127" s="11"/>
      <c r="L127" s="45"/>
      <c r="M127" s="46"/>
    </row>
    <row r="128" spans="2:13">
      <c r="B128" s="10"/>
      <c r="C128" s="62"/>
      <c r="D128" s="11"/>
      <c r="E128" s="68"/>
      <c r="F128" s="68"/>
      <c r="G128" s="42"/>
      <c r="H128" s="44"/>
      <c r="I128" s="43">
        <f t="shared" si="3"/>
        <v>0</v>
      </c>
      <c r="J128" s="70"/>
      <c r="K128" s="11"/>
      <c r="L128" s="45"/>
      <c r="M128" s="46"/>
    </row>
    <row r="129" spans="2:13">
      <c r="B129" s="10"/>
      <c r="C129" s="62"/>
      <c r="D129" s="11"/>
      <c r="E129" s="68"/>
      <c r="F129" s="68"/>
      <c r="G129" s="42"/>
      <c r="H129" s="44"/>
      <c r="I129" s="43">
        <f t="shared" si="3"/>
        <v>0</v>
      </c>
      <c r="J129" s="70"/>
      <c r="K129" s="11"/>
      <c r="L129" s="45"/>
      <c r="M129" s="46"/>
    </row>
    <row r="130" spans="2:13">
      <c r="B130" s="10"/>
      <c r="C130" s="11"/>
      <c r="D130" s="11"/>
      <c r="E130" s="68"/>
      <c r="F130" s="68"/>
      <c r="G130" s="42"/>
      <c r="H130" s="44"/>
      <c r="I130" s="43">
        <f t="shared" si="3"/>
        <v>0</v>
      </c>
      <c r="J130" s="70"/>
      <c r="K130" s="11"/>
      <c r="L130" s="45"/>
      <c r="M130" s="46"/>
    </row>
    <row r="131" spans="2:13">
      <c r="B131" s="10"/>
      <c r="C131" s="62"/>
      <c r="D131" s="11"/>
      <c r="E131" s="74"/>
      <c r="F131" s="68"/>
      <c r="G131" s="42"/>
      <c r="H131" s="44"/>
      <c r="I131" s="43">
        <f t="shared" si="3"/>
        <v>0</v>
      </c>
      <c r="J131" s="70"/>
      <c r="K131" s="11"/>
      <c r="L131" s="71"/>
      <c r="M131" s="46"/>
    </row>
    <row r="132" spans="2:13">
      <c r="B132" s="10"/>
      <c r="C132" s="62"/>
      <c r="D132" s="11"/>
      <c r="E132" s="74"/>
      <c r="F132" s="68"/>
      <c r="G132" s="42"/>
      <c r="H132" s="44"/>
      <c r="I132" s="43">
        <f t="shared" si="3"/>
        <v>0</v>
      </c>
      <c r="J132" s="70"/>
      <c r="K132" s="11"/>
      <c r="L132" s="71"/>
      <c r="M132" s="46"/>
    </row>
    <row r="133" spans="2:13">
      <c r="B133" s="10"/>
      <c r="C133" s="62"/>
      <c r="D133" s="11"/>
      <c r="E133" s="74"/>
      <c r="F133" s="68"/>
      <c r="G133" s="42"/>
      <c r="H133" s="44"/>
      <c r="I133" s="43">
        <f t="shared" si="3"/>
        <v>0</v>
      </c>
      <c r="J133" s="70"/>
      <c r="K133" s="11"/>
      <c r="L133" s="71"/>
      <c r="M133" s="46"/>
    </row>
    <row r="134" spans="2:13">
      <c r="B134" s="10"/>
      <c r="C134" s="62"/>
      <c r="D134" s="11"/>
      <c r="E134" s="74"/>
      <c r="F134" s="68"/>
      <c r="G134" s="42"/>
      <c r="H134" s="44"/>
      <c r="I134" s="43">
        <f t="shared" si="3"/>
        <v>0</v>
      </c>
      <c r="J134" s="70"/>
      <c r="K134" s="11"/>
      <c r="L134" s="71"/>
      <c r="M134" s="46"/>
    </row>
    <row r="135" spans="2:13">
      <c r="B135" s="10"/>
      <c r="C135" s="62"/>
      <c r="D135" s="11"/>
      <c r="E135" s="74"/>
      <c r="F135" s="68"/>
      <c r="G135" s="42"/>
      <c r="H135" s="44"/>
      <c r="I135" s="43">
        <f t="shared" si="3"/>
        <v>0</v>
      </c>
      <c r="J135" s="70"/>
      <c r="K135" s="11"/>
      <c r="L135" s="71"/>
      <c r="M135" s="46"/>
    </row>
    <row r="136" spans="2:13">
      <c r="B136" s="10"/>
      <c r="C136" s="11"/>
      <c r="D136" s="11"/>
      <c r="E136" s="68"/>
      <c r="F136" s="68"/>
      <c r="G136" s="42"/>
      <c r="H136" s="44"/>
      <c r="I136" s="43">
        <f t="shared" si="3"/>
        <v>0</v>
      </c>
      <c r="J136" s="70"/>
      <c r="K136" s="11"/>
      <c r="L136" s="45"/>
      <c r="M136" s="46"/>
    </row>
    <row r="137" spans="2:13">
      <c r="B137" s="10"/>
      <c r="C137" s="11"/>
      <c r="D137" s="11"/>
      <c r="E137" s="68"/>
      <c r="F137" s="68"/>
      <c r="G137" s="42"/>
      <c r="H137" s="44"/>
      <c r="I137" s="43">
        <f t="shared" si="3"/>
        <v>0</v>
      </c>
      <c r="J137" s="70"/>
      <c r="K137" s="11"/>
      <c r="L137" s="45"/>
      <c r="M137" s="46"/>
    </row>
    <row r="138" spans="2:13">
      <c r="B138" s="10"/>
      <c r="C138" s="11"/>
      <c r="D138" s="11"/>
      <c r="E138" s="68"/>
      <c r="F138" s="68"/>
      <c r="G138" s="42"/>
      <c r="H138" s="44"/>
      <c r="I138" s="43">
        <f t="shared" si="3"/>
        <v>0</v>
      </c>
      <c r="J138" s="70"/>
      <c r="K138" s="11"/>
      <c r="L138" s="45"/>
      <c r="M138" s="46"/>
    </row>
    <row r="139" spans="2:13">
      <c r="B139" s="10"/>
      <c r="C139" s="11"/>
      <c r="D139" s="11"/>
      <c r="E139" s="68"/>
      <c r="F139" s="68"/>
      <c r="G139" s="42"/>
      <c r="H139" s="44"/>
      <c r="I139" s="43">
        <f t="shared" si="3"/>
        <v>0</v>
      </c>
      <c r="J139" s="70"/>
      <c r="K139" s="11"/>
      <c r="L139" s="45"/>
      <c r="M139" s="46"/>
    </row>
    <row r="140" spans="2:13">
      <c r="B140" s="10"/>
      <c r="C140" s="11"/>
      <c r="D140" s="11"/>
      <c r="E140" s="68"/>
      <c r="F140" s="68"/>
      <c r="G140" s="42"/>
      <c r="H140" s="44"/>
      <c r="I140" s="43">
        <f t="shared" si="3"/>
        <v>0</v>
      </c>
      <c r="J140" s="70"/>
      <c r="K140" s="11"/>
      <c r="L140" s="45"/>
      <c r="M140" s="46"/>
    </row>
    <row r="141" spans="2:13">
      <c r="B141" s="10"/>
      <c r="C141" s="62"/>
      <c r="D141" s="11"/>
      <c r="E141" s="74"/>
      <c r="F141" s="68"/>
      <c r="G141" s="42"/>
      <c r="H141" s="44"/>
      <c r="I141" s="43">
        <f t="shared" si="3"/>
        <v>0</v>
      </c>
      <c r="J141" s="70"/>
      <c r="K141" s="11"/>
      <c r="L141" s="45"/>
      <c r="M141" s="46"/>
    </row>
    <row r="142" spans="2:13">
      <c r="B142" s="10"/>
      <c r="C142" s="62"/>
      <c r="D142" s="11"/>
      <c r="E142" s="74"/>
      <c r="F142" s="68"/>
      <c r="G142" s="42"/>
      <c r="H142" s="44"/>
      <c r="I142" s="43">
        <f t="shared" si="3"/>
        <v>0</v>
      </c>
      <c r="J142" s="70"/>
      <c r="K142" s="11"/>
      <c r="L142" s="45"/>
      <c r="M142" s="46"/>
    </row>
    <row r="143" spans="2:13">
      <c r="B143" s="10"/>
      <c r="C143" s="62"/>
      <c r="D143" s="11"/>
      <c r="E143" s="74"/>
      <c r="F143" s="68"/>
      <c r="G143" s="42"/>
      <c r="H143" s="44"/>
      <c r="I143" s="43">
        <f t="shared" si="3"/>
        <v>0</v>
      </c>
      <c r="J143" s="70"/>
      <c r="K143" s="11"/>
      <c r="L143" s="45"/>
      <c r="M143" s="46"/>
    </row>
    <row r="144" spans="2:13">
      <c r="B144" s="10"/>
      <c r="C144" s="62"/>
      <c r="D144" s="11"/>
      <c r="E144" s="74"/>
      <c r="F144" s="68"/>
      <c r="G144" s="42"/>
      <c r="H144" s="44"/>
      <c r="I144" s="43">
        <f t="shared" si="3"/>
        <v>0</v>
      </c>
      <c r="J144" s="70"/>
      <c r="K144" s="11"/>
      <c r="L144" s="45"/>
      <c r="M144" s="46"/>
    </row>
    <row r="145" spans="2:13">
      <c r="B145" s="10"/>
      <c r="C145" s="62"/>
      <c r="D145" s="11"/>
      <c r="E145" s="74"/>
      <c r="F145" s="68"/>
      <c r="G145" s="42"/>
      <c r="H145" s="44"/>
      <c r="I145" s="43">
        <f t="shared" si="3"/>
        <v>0</v>
      </c>
      <c r="J145" s="70"/>
      <c r="K145" s="11"/>
      <c r="L145" s="45"/>
      <c r="M145" s="46"/>
    </row>
    <row r="146" spans="2:13">
      <c r="B146" s="10"/>
      <c r="C146" s="62"/>
      <c r="D146" s="11"/>
      <c r="E146" s="74"/>
      <c r="F146" s="68"/>
      <c r="G146" s="42"/>
      <c r="H146" s="44"/>
      <c r="I146" s="43">
        <f t="shared" si="3"/>
        <v>0</v>
      </c>
      <c r="J146" s="70"/>
      <c r="K146" s="11"/>
      <c r="L146" s="45"/>
      <c r="M146" s="46"/>
    </row>
    <row r="147" spans="2:13">
      <c r="B147" s="10"/>
      <c r="C147" s="62"/>
      <c r="D147" s="11"/>
      <c r="E147" s="74"/>
      <c r="F147" s="68"/>
      <c r="G147" s="42"/>
      <c r="H147" s="44"/>
      <c r="I147" s="43">
        <f t="shared" si="3"/>
        <v>0</v>
      </c>
      <c r="J147" s="70"/>
      <c r="K147" s="11"/>
      <c r="L147" s="45"/>
      <c r="M147" s="46"/>
    </row>
    <row r="148" spans="2:13">
      <c r="B148" s="10"/>
      <c r="C148" s="62"/>
      <c r="D148" s="11"/>
      <c r="E148" s="74"/>
      <c r="F148" s="68"/>
      <c r="G148" s="42"/>
      <c r="H148" s="44"/>
      <c r="I148" s="43">
        <f t="shared" si="3"/>
        <v>0</v>
      </c>
      <c r="J148" s="70"/>
      <c r="K148" s="11"/>
      <c r="L148" s="45"/>
      <c r="M148" s="46"/>
    </row>
    <row r="149" spans="2:13">
      <c r="B149" s="10"/>
      <c r="C149" s="62"/>
      <c r="D149" s="11"/>
      <c r="E149" s="74"/>
      <c r="F149" s="68"/>
      <c r="G149" s="42"/>
      <c r="H149" s="44"/>
      <c r="I149" s="43">
        <f t="shared" si="3"/>
        <v>0</v>
      </c>
      <c r="J149" s="70"/>
      <c r="K149" s="11"/>
      <c r="L149" s="45"/>
      <c r="M149" s="46"/>
    </row>
    <row r="150" spans="2:13">
      <c r="B150" s="10"/>
      <c r="C150" s="62"/>
      <c r="D150" s="11"/>
      <c r="E150" s="74"/>
      <c r="F150" s="68"/>
      <c r="G150" s="42"/>
      <c r="H150" s="44"/>
      <c r="I150" s="43">
        <f t="shared" si="3"/>
        <v>0</v>
      </c>
      <c r="J150" s="70"/>
      <c r="K150" s="11"/>
      <c r="L150" s="45"/>
      <c r="M150" s="46"/>
    </row>
    <row r="151" spans="2:13">
      <c r="B151" s="10"/>
      <c r="C151" s="62"/>
      <c r="D151" s="11"/>
      <c r="E151" s="74"/>
      <c r="F151" s="68"/>
      <c r="G151" s="42"/>
      <c r="H151" s="44"/>
      <c r="I151" s="43">
        <f t="shared" si="3"/>
        <v>0</v>
      </c>
      <c r="J151" s="70"/>
      <c r="K151" s="11"/>
      <c r="L151" s="45"/>
      <c r="M151" s="46"/>
    </row>
    <row r="152" spans="2:13">
      <c r="B152" s="10"/>
      <c r="C152" s="62"/>
      <c r="D152" s="11"/>
      <c r="E152" s="74"/>
      <c r="F152" s="68"/>
      <c r="G152" s="42"/>
      <c r="H152" s="44"/>
      <c r="I152" s="43">
        <f t="shared" si="3"/>
        <v>0</v>
      </c>
      <c r="J152" s="70"/>
      <c r="K152" s="11"/>
      <c r="L152" s="45"/>
      <c r="M152" s="46"/>
    </row>
    <row r="153" spans="2:13">
      <c r="B153" s="10"/>
      <c r="C153" s="62"/>
      <c r="D153" s="11"/>
      <c r="E153" s="74"/>
      <c r="F153" s="68"/>
      <c r="G153" s="42"/>
      <c r="H153" s="44"/>
      <c r="I153" s="43">
        <f t="shared" si="3"/>
        <v>0</v>
      </c>
      <c r="J153" s="70"/>
      <c r="K153" s="11"/>
      <c r="L153" s="45"/>
      <c r="M153" s="46"/>
    </row>
    <row r="154" spans="2:13">
      <c r="B154" s="10"/>
      <c r="C154" s="62"/>
      <c r="D154" s="11"/>
      <c r="E154" s="74"/>
      <c r="F154" s="68"/>
      <c r="G154" s="42"/>
      <c r="H154" s="44"/>
      <c r="I154" s="43">
        <f t="shared" si="3"/>
        <v>0</v>
      </c>
      <c r="J154" s="70"/>
      <c r="K154" s="11"/>
      <c r="L154" s="45"/>
      <c r="M154" s="46"/>
    </row>
    <row r="155" spans="2:13">
      <c r="B155" s="10"/>
      <c r="C155" s="62"/>
      <c r="D155" s="11"/>
      <c r="E155" s="74"/>
      <c r="F155" s="68"/>
      <c r="G155" s="42"/>
      <c r="H155" s="44"/>
      <c r="I155" s="43">
        <f t="shared" si="3"/>
        <v>0</v>
      </c>
      <c r="J155" s="70"/>
      <c r="K155" s="11"/>
      <c r="L155" s="45"/>
      <c r="M155" s="46"/>
    </row>
    <row r="156" spans="2:13">
      <c r="B156" s="10"/>
      <c r="C156" s="62"/>
      <c r="D156" s="11"/>
      <c r="E156" s="74"/>
      <c r="F156" s="68"/>
      <c r="G156" s="42"/>
      <c r="H156" s="44"/>
      <c r="I156" s="43">
        <f t="shared" si="3"/>
        <v>0</v>
      </c>
      <c r="J156" s="70"/>
      <c r="K156" s="11"/>
      <c r="L156" s="45"/>
      <c r="M156" s="46"/>
    </row>
    <row r="157" spans="2:13">
      <c r="B157" s="10"/>
      <c r="C157" s="62"/>
      <c r="D157" s="11"/>
      <c r="E157" s="74"/>
      <c r="F157" s="68"/>
      <c r="G157" s="42"/>
      <c r="H157" s="44"/>
      <c r="I157" s="43">
        <f t="shared" si="3"/>
        <v>0</v>
      </c>
      <c r="J157" s="70"/>
      <c r="K157" s="11"/>
      <c r="L157" s="45"/>
      <c r="M157" s="46"/>
    </row>
    <row r="158" spans="2:13">
      <c r="B158" s="10"/>
      <c r="C158" s="62"/>
      <c r="D158" s="11"/>
      <c r="E158" s="74"/>
      <c r="F158" s="68"/>
      <c r="G158" s="42"/>
      <c r="H158" s="44"/>
      <c r="I158" s="43">
        <f t="shared" si="3"/>
        <v>0</v>
      </c>
      <c r="J158" s="70"/>
      <c r="K158" s="11"/>
      <c r="L158" s="45"/>
      <c r="M158" s="46"/>
    </row>
    <row r="159" spans="2:13">
      <c r="B159" s="10"/>
      <c r="C159" s="62"/>
      <c r="D159" s="11"/>
      <c r="E159" s="74"/>
      <c r="F159" s="68"/>
      <c r="G159" s="42"/>
      <c r="H159" s="44"/>
      <c r="I159" s="43">
        <f t="shared" si="3"/>
        <v>0</v>
      </c>
      <c r="J159" s="70"/>
      <c r="K159" s="11"/>
      <c r="L159" s="45"/>
      <c r="M159" s="46"/>
    </row>
    <row r="160" spans="2:13">
      <c r="B160" s="10"/>
      <c r="C160" s="62"/>
      <c r="D160" s="11"/>
      <c r="E160" s="74"/>
      <c r="F160" s="68"/>
      <c r="G160" s="42"/>
      <c r="H160" s="44"/>
      <c r="I160" s="43">
        <f t="shared" si="3"/>
        <v>0</v>
      </c>
      <c r="J160" s="70"/>
      <c r="K160" s="11"/>
      <c r="L160" s="45"/>
      <c r="M160" s="46"/>
    </row>
    <row r="161" spans="2:13">
      <c r="B161" s="10"/>
      <c r="C161" s="62"/>
      <c r="D161" s="11"/>
      <c r="E161" s="74"/>
      <c r="F161" s="68"/>
      <c r="G161" s="42"/>
      <c r="H161" s="44"/>
      <c r="I161" s="43">
        <f t="shared" si="3"/>
        <v>0</v>
      </c>
      <c r="J161" s="70"/>
      <c r="K161" s="11"/>
      <c r="L161" s="45"/>
      <c r="M161" s="46"/>
    </row>
    <row r="162" spans="2:13">
      <c r="B162" s="10"/>
      <c r="C162" s="62"/>
      <c r="D162" s="11"/>
      <c r="E162" s="74"/>
      <c r="F162" s="68"/>
      <c r="G162" s="42"/>
      <c r="H162" s="44"/>
      <c r="I162" s="43">
        <f t="shared" si="3"/>
        <v>0</v>
      </c>
      <c r="J162" s="70"/>
      <c r="K162" s="11"/>
      <c r="L162" s="45"/>
      <c r="M162" s="46"/>
    </row>
    <row r="163" spans="2:13">
      <c r="B163" s="10"/>
      <c r="C163" s="62"/>
      <c r="D163" s="11"/>
      <c r="E163" s="74"/>
      <c r="F163" s="68"/>
      <c r="G163" s="42"/>
      <c r="H163" s="44"/>
      <c r="I163" s="43">
        <f t="shared" si="3"/>
        <v>0</v>
      </c>
      <c r="J163" s="70"/>
      <c r="K163" s="11"/>
      <c r="L163" s="45"/>
      <c r="M163" s="46"/>
    </row>
    <row r="164" spans="2:13">
      <c r="B164" s="10"/>
      <c r="C164" s="62"/>
      <c r="D164" s="11"/>
      <c r="E164" s="74"/>
      <c r="F164" s="68"/>
      <c r="G164" s="42"/>
      <c r="H164" s="44"/>
      <c r="I164" s="43">
        <f t="shared" si="3"/>
        <v>0</v>
      </c>
      <c r="J164" s="70"/>
      <c r="K164" s="11"/>
      <c r="L164" s="45"/>
      <c r="M164" s="46"/>
    </row>
    <row r="165" spans="2:13">
      <c r="B165" s="10"/>
      <c r="C165" s="11"/>
      <c r="D165" s="11"/>
      <c r="E165" s="68"/>
      <c r="F165" s="68"/>
      <c r="G165" s="42"/>
      <c r="H165" s="44"/>
      <c r="I165" s="43">
        <f t="shared" si="3"/>
        <v>0</v>
      </c>
      <c r="J165" s="70"/>
      <c r="K165" s="11"/>
      <c r="L165" s="45"/>
      <c r="M165" s="46"/>
    </row>
    <row r="166" spans="2:13">
      <c r="B166" s="10"/>
      <c r="C166" s="62"/>
      <c r="D166" s="11"/>
      <c r="E166" s="74"/>
      <c r="F166" s="68"/>
      <c r="G166" s="42"/>
      <c r="H166" s="44"/>
      <c r="I166" s="43">
        <f t="shared" ref="I166:I171" si="4">G166*H166</f>
        <v>0</v>
      </c>
      <c r="J166" s="70"/>
      <c r="K166" s="11"/>
      <c r="L166" s="45"/>
      <c r="M166" s="46"/>
    </row>
    <row r="167" spans="2:13">
      <c r="B167" s="10"/>
      <c r="C167" s="62"/>
      <c r="D167" s="11"/>
      <c r="E167" s="74"/>
      <c r="F167" s="68"/>
      <c r="G167" s="42"/>
      <c r="H167" s="44"/>
      <c r="I167" s="43">
        <f t="shared" si="4"/>
        <v>0</v>
      </c>
      <c r="J167" s="70"/>
      <c r="K167" s="11"/>
      <c r="L167" s="45"/>
      <c r="M167" s="46"/>
    </row>
    <row r="168" spans="2:13">
      <c r="B168" s="10"/>
      <c r="C168" s="11"/>
      <c r="D168" s="11"/>
      <c r="E168" s="68"/>
      <c r="F168" s="68"/>
      <c r="G168" s="42"/>
      <c r="H168" s="44"/>
      <c r="I168" s="43">
        <f t="shared" si="4"/>
        <v>0</v>
      </c>
      <c r="J168" s="70"/>
      <c r="K168" s="11"/>
      <c r="L168" s="45"/>
      <c r="M168" s="46"/>
    </row>
    <row r="169" spans="2:13">
      <c r="B169" s="10"/>
      <c r="C169" s="11"/>
      <c r="D169" s="11"/>
      <c r="E169" s="68"/>
      <c r="F169" s="68"/>
      <c r="G169" s="42"/>
      <c r="H169" s="44"/>
      <c r="I169" s="43">
        <f t="shared" si="4"/>
        <v>0</v>
      </c>
      <c r="J169" s="70"/>
      <c r="K169" s="11"/>
      <c r="L169" s="45"/>
      <c r="M169" s="46"/>
    </row>
    <row r="170" spans="2:13">
      <c r="B170" s="10"/>
      <c r="C170" s="11"/>
      <c r="D170" s="11"/>
      <c r="E170" s="68"/>
      <c r="F170" s="68"/>
      <c r="G170" s="42"/>
      <c r="H170" s="44"/>
      <c r="I170" s="43">
        <f t="shared" si="4"/>
        <v>0</v>
      </c>
      <c r="J170" s="70"/>
      <c r="K170" s="11"/>
      <c r="L170" s="45"/>
      <c r="M170" s="46"/>
    </row>
    <row r="171" spans="2:13" ht="17.25" thickBot="1">
      <c r="B171" s="93"/>
      <c r="C171" s="94"/>
      <c r="D171" s="94"/>
      <c r="E171" s="95"/>
      <c r="F171" s="95"/>
      <c r="G171" s="5"/>
      <c r="H171" s="96"/>
      <c r="I171" s="97">
        <f t="shared" si="4"/>
        <v>0</v>
      </c>
      <c r="J171" s="98"/>
      <c r="K171" s="94"/>
      <c r="L171" s="99"/>
      <c r="M171" s="100"/>
    </row>
    <row r="172" spans="2:13" ht="17.25" thickBot="1">
      <c r="B172" s="75" t="s">
        <v>22</v>
      </c>
      <c r="C172" s="76" t="s">
        <v>20</v>
      </c>
      <c r="D172" s="77">
        <f>C24</f>
        <v>28530386</v>
      </c>
      <c r="E172" s="78"/>
      <c r="F172" s="79" t="s">
        <v>23</v>
      </c>
      <c r="G172" s="80">
        <v>0</v>
      </c>
      <c r="H172" s="81" t="s">
        <v>33</v>
      </c>
      <c r="I172" s="82">
        <f>SUM(I38:I171)+L172-M172</f>
        <v>18079060</v>
      </c>
      <c r="J172" s="83" t="s">
        <v>24</v>
      </c>
      <c r="K172" s="82">
        <f>C31</f>
        <v>10451326</v>
      </c>
      <c r="L172" s="84">
        <f>SUM(L38:L171)</f>
        <v>13900</v>
      </c>
      <c r="M172" s="85">
        <f>SUM(M38:M171)</f>
        <v>0</v>
      </c>
    </row>
    <row r="173" spans="2:13">
      <c r="D173"/>
      <c r="E173"/>
      <c r="G173"/>
      <c r="H173"/>
      <c r="I173"/>
      <c r="J173"/>
    </row>
    <row r="174" spans="2:13">
      <c r="D174"/>
      <c r="E174"/>
      <c r="G174"/>
      <c r="H174"/>
      <c r="I174"/>
      <c r="J174"/>
    </row>
    <row r="175" spans="2:13">
      <c r="D175"/>
      <c r="E175"/>
      <c r="G175"/>
      <c r="H175"/>
      <c r="I175"/>
      <c r="J175"/>
    </row>
    <row r="176" spans="2:13">
      <c r="B176" s="6"/>
      <c r="C176" s="7"/>
      <c r="D176" s="9"/>
      <c r="E176" s="9"/>
      <c r="F176" s="8"/>
      <c r="G176" s="41"/>
      <c r="H176" s="41"/>
      <c r="I176" s="37"/>
      <c r="J176" s="28"/>
      <c r="K176" s="6"/>
      <c r="L176" s="1"/>
      <c r="M176" s="1"/>
    </row>
    <row r="177" spans="2:13">
      <c r="B177" s="6"/>
      <c r="C177" s="7"/>
      <c r="D177" s="9"/>
      <c r="E177" s="9"/>
      <c r="F177" s="8"/>
      <c r="G177" s="41"/>
      <c r="H177" s="41"/>
      <c r="I177" s="37"/>
      <c r="J177" s="28"/>
      <c r="K177" s="6"/>
      <c r="L177" s="1"/>
      <c r="M177" s="1"/>
    </row>
    <row r="178" spans="2:13">
      <c r="B178" s="6"/>
      <c r="C178" s="7"/>
      <c r="D178" s="9"/>
      <c r="E178" s="9"/>
      <c r="F178" s="8"/>
      <c r="G178" s="41"/>
      <c r="H178" s="41"/>
      <c r="I178" s="37"/>
      <c r="J178" s="28"/>
      <c r="K178" s="6"/>
      <c r="L178" s="1"/>
      <c r="M178" s="1"/>
    </row>
    <row r="179" spans="2:13">
      <c r="B179" s="6"/>
      <c r="C179" s="7"/>
      <c r="D179" s="9"/>
      <c r="E179" s="9"/>
      <c r="F179" s="8"/>
      <c r="G179" s="41"/>
      <c r="H179" s="41"/>
      <c r="I179" s="37"/>
      <c r="J179" s="28"/>
      <c r="K179" s="6"/>
      <c r="L179" s="1"/>
      <c r="M179" s="1"/>
    </row>
    <row r="180" spans="2:13">
      <c r="B180" s="6"/>
      <c r="C180" s="7"/>
      <c r="D180" s="9"/>
      <c r="E180" s="9"/>
      <c r="F180" s="8"/>
      <c r="G180" s="41"/>
      <c r="H180" s="41"/>
      <c r="I180" s="37"/>
      <c r="J180" s="28"/>
      <c r="K180" s="6"/>
      <c r="L180" s="1"/>
      <c r="M180" s="1"/>
    </row>
    <row r="181" spans="2:13">
      <c r="B181" s="6"/>
      <c r="C181" s="7"/>
      <c r="D181" s="9"/>
      <c r="E181" s="9"/>
      <c r="F181" s="8"/>
      <c r="G181" s="41"/>
      <c r="H181" s="41"/>
      <c r="I181" s="37"/>
      <c r="J181" s="28"/>
      <c r="K181" s="6"/>
      <c r="L181" s="1"/>
      <c r="M181" s="1"/>
    </row>
    <row r="182" spans="2:13">
      <c r="B182" s="6"/>
      <c r="C182" s="7"/>
      <c r="D182" s="9"/>
      <c r="E182" s="9"/>
      <c r="F182" s="8"/>
      <c r="G182" s="41"/>
      <c r="H182" s="41"/>
      <c r="I182" s="37"/>
      <c r="J182" s="28"/>
      <c r="K182" s="6"/>
      <c r="L182" s="1"/>
      <c r="M182" s="1"/>
    </row>
    <row r="183" spans="2:13">
      <c r="B183" s="6"/>
      <c r="C183" s="7"/>
      <c r="D183" s="9"/>
      <c r="E183" s="9"/>
      <c r="F183" s="8"/>
      <c r="G183" s="41"/>
      <c r="H183" s="41"/>
      <c r="I183" s="37"/>
      <c r="J183" s="28"/>
      <c r="K183" s="6"/>
      <c r="L183" s="1"/>
      <c r="M183" s="1"/>
    </row>
    <row r="184" spans="2:13">
      <c r="B184" s="6"/>
      <c r="C184" s="7"/>
      <c r="D184" s="9"/>
      <c r="E184" s="9"/>
      <c r="F184" s="8"/>
      <c r="G184" s="41"/>
      <c r="H184" s="41"/>
      <c r="I184" s="37"/>
      <c r="J184" s="28"/>
      <c r="K184" s="6"/>
      <c r="L184" s="1"/>
      <c r="M184" s="1"/>
    </row>
    <row r="185" spans="2:13">
      <c r="B185" s="6"/>
      <c r="C185" s="7"/>
      <c r="D185" s="9"/>
      <c r="E185" s="9"/>
      <c r="F185" s="8"/>
      <c r="G185" s="41"/>
      <c r="H185" s="41"/>
      <c r="I185" s="37"/>
      <c r="J185" s="28"/>
      <c r="K185" s="6"/>
      <c r="L185" s="1"/>
      <c r="M185" s="1"/>
    </row>
    <row r="186" spans="2:13">
      <c r="B186" s="6"/>
      <c r="C186" s="7"/>
      <c r="D186" s="9"/>
      <c r="E186" s="9"/>
      <c r="F186" s="8"/>
      <c r="G186" s="41"/>
      <c r="H186" s="41"/>
      <c r="I186" s="37"/>
      <c r="J186" s="28"/>
      <c r="K186" s="6"/>
      <c r="L186" s="1"/>
      <c r="M186" s="1"/>
    </row>
    <row r="187" spans="2:13">
      <c r="B187" s="6"/>
      <c r="C187" s="7"/>
      <c r="D187" s="9"/>
      <c r="E187" s="9"/>
      <c r="F187" s="8"/>
      <c r="G187" s="41"/>
      <c r="H187" s="41"/>
      <c r="I187" s="37"/>
      <c r="J187" s="28"/>
      <c r="K187" s="6"/>
      <c r="L187" s="1"/>
      <c r="M187" s="1"/>
    </row>
    <row r="188" spans="2:13">
      <c r="B188" s="6"/>
      <c r="C188" s="7"/>
      <c r="D188" s="9"/>
      <c r="E188" s="9"/>
      <c r="F188" s="8"/>
      <c r="G188" s="41"/>
      <c r="H188" s="41"/>
      <c r="I188" s="37"/>
      <c r="J188" s="28"/>
      <c r="K188" s="6"/>
      <c r="L188" s="1"/>
      <c r="M188" s="1"/>
    </row>
    <row r="189" spans="2:13">
      <c r="B189" s="6"/>
      <c r="C189" s="7"/>
      <c r="D189" s="9"/>
      <c r="E189" s="9"/>
      <c r="F189" s="8"/>
      <c r="G189" s="41"/>
      <c r="H189" s="41"/>
      <c r="I189" s="37"/>
      <c r="J189" s="28"/>
      <c r="K189" s="6"/>
      <c r="L189" s="1"/>
      <c r="M189" s="1"/>
    </row>
    <row r="190" spans="2:13">
      <c r="B190" s="8"/>
      <c r="C190" s="8"/>
      <c r="D190" s="9"/>
      <c r="E190" s="9"/>
      <c r="F190" s="8"/>
      <c r="G190" s="41"/>
      <c r="H190" s="41"/>
      <c r="I190" s="37"/>
      <c r="J190" s="29"/>
      <c r="K190" s="8"/>
      <c r="L190" s="1"/>
      <c r="M190" s="1"/>
    </row>
    <row r="191" spans="2:13">
      <c r="B191" s="8"/>
      <c r="C191" s="8"/>
      <c r="D191" s="9"/>
      <c r="E191" s="8"/>
      <c r="F191" s="8"/>
      <c r="G191" s="41"/>
      <c r="H191" s="41"/>
      <c r="I191" s="37"/>
      <c r="J191" s="30"/>
      <c r="K191" s="8"/>
      <c r="L191" s="1"/>
      <c r="M191" s="1"/>
    </row>
    <row r="192" spans="2:13">
      <c r="B192" s="6"/>
      <c r="C192" s="6"/>
      <c r="D192" s="8"/>
      <c r="E192" s="9"/>
      <c r="F192" s="8"/>
      <c r="G192" s="41"/>
      <c r="H192" s="41"/>
      <c r="I192" s="37"/>
      <c r="J192" s="31"/>
      <c r="K192" s="6"/>
      <c r="L192" s="1"/>
      <c r="M192" s="1"/>
    </row>
    <row r="193" spans="2:13">
      <c r="B193" s="6"/>
      <c r="C193" s="6"/>
      <c r="D193" s="8"/>
      <c r="E193" s="9"/>
      <c r="F193" s="8"/>
      <c r="G193" s="41"/>
      <c r="H193" s="41"/>
      <c r="I193" s="37"/>
      <c r="J193" s="31"/>
      <c r="K193" s="6"/>
      <c r="L193" s="1"/>
      <c r="M193" s="1"/>
    </row>
    <row r="194" spans="2:13">
      <c r="B194" s="1"/>
      <c r="C194" s="1"/>
      <c r="D194" s="33"/>
      <c r="E194" s="33"/>
      <c r="F194" s="1"/>
      <c r="G194" s="18"/>
      <c r="H194" s="18"/>
      <c r="I194" s="38"/>
      <c r="J194" s="32"/>
      <c r="K194" s="1"/>
      <c r="L194" s="1"/>
      <c r="M194" s="1"/>
    </row>
    <row r="195" spans="2:13">
      <c r="B195" s="1"/>
      <c r="C195" s="1"/>
      <c r="D195" s="33"/>
      <c r="E195" s="33"/>
      <c r="F195" s="1"/>
      <c r="G195" s="18"/>
      <c r="H195" s="18"/>
      <c r="I195" s="38"/>
      <c r="J195" s="32"/>
      <c r="K195" s="1"/>
      <c r="L195" s="1"/>
      <c r="M195" s="1"/>
    </row>
  </sheetData>
  <mergeCells count="39">
    <mergeCell ref="B41:B75"/>
    <mergeCell ref="B77:B89"/>
    <mergeCell ref="B92:B109"/>
    <mergeCell ref="D88:D89"/>
    <mergeCell ref="E93:E102"/>
    <mergeCell ref="E103:E107"/>
    <mergeCell ref="D109:D110"/>
    <mergeCell ref="D102:D106"/>
    <mergeCell ref="L41:L42"/>
    <mergeCell ref="D41:D42"/>
    <mergeCell ref="E41:E42"/>
    <mergeCell ref="D43:D74"/>
    <mergeCell ref="E75:E76"/>
    <mergeCell ref="D77:D86"/>
    <mergeCell ref="E77:E85"/>
    <mergeCell ref="E86:E89"/>
    <mergeCell ref="I41:I42"/>
    <mergeCell ref="E43:E74"/>
    <mergeCell ref="K36:K37"/>
    <mergeCell ref="L36:L37"/>
    <mergeCell ref="E39:E40"/>
    <mergeCell ref="D94:D95"/>
    <mergeCell ref="D99:D101"/>
    <mergeCell ref="L109:L110"/>
    <mergeCell ref="E109:E111"/>
    <mergeCell ref="M36:M37"/>
    <mergeCell ref="B1:H1"/>
    <mergeCell ref="F26:M33"/>
    <mergeCell ref="B35:C35"/>
    <mergeCell ref="D35:D37"/>
    <mergeCell ref="E35:E37"/>
    <mergeCell ref="F35:M35"/>
    <mergeCell ref="B36:B37"/>
    <mergeCell ref="C36:C37"/>
    <mergeCell ref="F36:F37"/>
    <mergeCell ref="G36:G37"/>
    <mergeCell ref="H36:H37"/>
    <mergeCell ref="I36:I37"/>
    <mergeCell ref="J36:J3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문원일</dc:creator>
  <cp:lastModifiedBy>user</cp:lastModifiedBy>
  <cp:lastPrinted>2015-05-26T09:39:41Z</cp:lastPrinted>
  <dcterms:created xsi:type="dcterms:W3CDTF">2011-07-17T03:53:58Z</dcterms:created>
  <dcterms:modified xsi:type="dcterms:W3CDTF">2019-04-14T18:14:47Z</dcterms:modified>
</cp:coreProperties>
</file>